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30E5917A-F969-45E7-94D7-D66FFF704F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3" i="1" l="1"/>
  <c r="A233" i="1"/>
  <c r="L232" i="1"/>
  <c r="B223" i="1"/>
  <c r="A223" i="1"/>
  <c r="L222" i="1"/>
  <c r="L233" i="1" s="1"/>
  <c r="J222" i="1"/>
  <c r="J233" i="1" s="1"/>
  <c r="I222" i="1"/>
  <c r="I233" i="1" s="1"/>
  <c r="H222" i="1"/>
  <c r="H233" i="1" s="1"/>
  <c r="G222" i="1"/>
  <c r="G233" i="1" s="1"/>
  <c r="F222" i="1"/>
  <c r="F233" i="1" s="1"/>
  <c r="B214" i="1"/>
  <c r="A214" i="1"/>
  <c r="L213" i="1"/>
  <c r="B204" i="1"/>
  <c r="A204" i="1"/>
  <c r="L203" i="1"/>
  <c r="L214" i="1" s="1"/>
  <c r="J203" i="1"/>
  <c r="J214" i="1" s="1"/>
  <c r="I203" i="1"/>
  <c r="I214" i="1" s="1"/>
  <c r="H203" i="1"/>
  <c r="H214" i="1" s="1"/>
  <c r="G203" i="1"/>
  <c r="G214" i="1" s="1"/>
  <c r="F203" i="1"/>
  <c r="F214" i="1" s="1"/>
  <c r="B195" i="1"/>
  <c r="A195" i="1"/>
  <c r="L194" i="1"/>
  <c r="B185" i="1"/>
  <c r="A185" i="1"/>
  <c r="L184" i="1"/>
  <c r="L195" i="1" s="1"/>
  <c r="J184" i="1"/>
  <c r="I184" i="1"/>
  <c r="I195" i="1" s="1"/>
  <c r="H184" i="1"/>
  <c r="H195" i="1" s="1"/>
  <c r="G184" i="1"/>
  <c r="F184" i="1"/>
  <c r="F195" i="1" s="1"/>
  <c r="B176" i="1"/>
  <c r="A176" i="1"/>
  <c r="L175" i="1"/>
  <c r="B166" i="1"/>
  <c r="A166" i="1"/>
  <c r="L165" i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B109" i="1"/>
  <c r="A109" i="1"/>
  <c r="L108" i="1"/>
  <c r="L119" i="1" s="1"/>
  <c r="J108" i="1"/>
  <c r="I108" i="1"/>
  <c r="H108" i="1"/>
  <c r="H119" i="1" s="1"/>
  <c r="G108" i="1"/>
  <c r="F108" i="1"/>
  <c r="B100" i="1"/>
  <c r="A100" i="1"/>
  <c r="L99" i="1"/>
  <c r="B90" i="1"/>
  <c r="A90" i="1"/>
  <c r="L89" i="1"/>
  <c r="J89" i="1"/>
  <c r="J100" i="1" s="1"/>
  <c r="I89" i="1"/>
  <c r="I100" i="1" s="1"/>
  <c r="H89" i="1"/>
  <c r="H100" i="1" s="1"/>
  <c r="G89" i="1"/>
  <c r="F89" i="1"/>
  <c r="F100" i="1" s="1"/>
  <c r="B81" i="1"/>
  <c r="A81" i="1"/>
  <c r="L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B52" i="1"/>
  <c r="A52" i="1"/>
  <c r="L51" i="1"/>
  <c r="L62" i="1" s="1"/>
  <c r="J51" i="1"/>
  <c r="J62" i="1" s="1"/>
  <c r="I51" i="1"/>
  <c r="H51" i="1"/>
  <c r="H62" i="1" s="1"/>
  <c r="G51" i="1"/>
  <c r="F51" i="1"/>
  <c r="F62" i="1" s="1"/>
  <c r="B43" i="1"/>
  <c r="A43" i="1"/>
  <c r="L42" i="1"/>
  <c r="B33" i="1"/>
  <c r="A33" i="1"/>
  <c r="L32" i="1"/>
  <c r="J32" i="1"/>
  <c r="I32" i="1"/>
  <c r="I43" i="1" s="1"/>
  <c r="H32" i="1"/>
  <c r="G32" i="1"/>
  <c r="G43" i="1" s="1"/>
  <c r="F32" i="1"/>
  <c r="F43" i="1" s="1"/>
  <c r="B24" i="1"/>
  <c r="A24" i="1"/>
  <c r="L23" i="1"/>
  <c r="B14" i="1"/>
  <c r="A14" i="1"/>
  <c r="L13" i="1"/>
  <c r="J13" i="1"/>
  <c r="I13" i="1"/>
  <c r="I24" i="1" s="1"/>
  <c r="H13" i="1"/>
  <c r="H24" i="1" s="1"/>
  <c r="G13" i="1"/>
  <c r="G24" i="1" s="1"/>
  <c r="F13" i="1"/>
  <c r="L24" i="1" l="1"/>
  <c r="L81" i="1"/>
  <c r="L176" i="1"/>
  <c r="L43" i="1"/>
  <c r="L234" i="1" s="1"/>
  <c r="L100" i="1"/>
  <c r="L157" i="1"/>
  <c r="J119" i="1"/>
  <c r="I119" i="1"/>
  <c r="G119" i="1"/>
  <c r="F119" i="1"/>
  <c r="G62" i="1"/>
  <c r="J43" i="1"/>
  <c r="H43" i="1"/>
  <c r="H234" i="1" s="1"/>
  <c r="G100" i="1"/>
  <c r="I62" i="1"/>
  <c r="J24" i="1"/>
  <c r="F24" i="1"/>
  <c r="G195" i="1"/>
  <c r="J234" i="1" l="1"/>
  <c r="F234" i="1"/>
  <c r="I234" i="1"/>
  <c r="G234" i="1"/>
</calcChain>
</file>

<file path=xl/sharedStrings.xml><?xml version="1.0" encoding="utf-8"?>
<sst xmlns="http://schemas.openxmlformats.org/spreadsheetml/2006/main" count="371" uniqueCount="128">
  <si>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</si>
  <si>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</si>
  <si>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</si>
  <si>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</si>
  <si>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</si>
  <si>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</si>
  <si>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</si>
  <si>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</si>
  <si>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</si>
  <si>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</si>
  <si>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</si>
  <si>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</si>
  <si>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</si>
  <si>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</si>
  <si>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</si>
  <si>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</si>
  <si>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</si>
  <si>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</si>
  <si>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</si>
  <si>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</si>
  <si>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</si>
  <si>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</si>
  <si>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</si>
  <si>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</si>
  <si>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</si>
  <si>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</si>
  <si>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</si>
  <si>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</si>
  <si>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</si>
  <si>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</si>
  <si>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</si>
  <si>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</si>
  <si>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</si>
  <si>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</si>
  <si>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</si>
  <si>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</si>
  <si>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</si>
  <si>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</si>
  <si>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</si>
  <si>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Песчаноозёрная СШ</t>
  </si>
  <si>
    <t>Салат из капусты с овощами</t>
  </si>
  <si>
    <t>Котлета куриная</t>
  </si>
  <si>
    <t>Макароны отварные с овощами</t>
  </si>
  <si>
    <t>Хлеб пшеничный</t>
  </si>
  <si>
    <t>Хлеб ржаной</t>
  </si>
  <si>
    <t>54-10з</t>
  </si>
  <si>
    <t>П/Ф</t>
  </si>
  <si>
    <t>54-2г</t>
  </si>
  <si>
    <t>Пром</t>
  </si>
  <si>
    <t>54-3соус</t>
  </si>
  <si>
    <t>Рыба тушеная в томате с овощами (минтай)</t>
  </si>
  <si>
    <t>Рис с овощами</t>
  </si>
  <si>
    <t>Компот из смеси сухофруктов</t>
  </si>
  <si>
    <t>54-11р</t>
  </si>
  <si>
    <t>54-26г</t>
  </si>
  <si>
    <t>54-1хн</t>
  </si>
  <si>
    <t>Соус красный основной</t>
  </si>
  <si>
    <t>Огурец в нарезке</t>
  </si>
  <si>
    <t>Суп из овощей с фрикадельками мясными</t>
  </si>
  <si>
    <t>Каша гречневая рассыпчатая</t>
  </si>
  <si>
    <t>Компот из кураги</t>
  </si>
  <si>
    <t>54-2з</t>
  </si>
  <si>
    <t>54-5с</t>
  </si>
  <si>
    <t>54-4г</t>
  </si>
  <si>
    <t>54-2хн</t>
  </si>
  <si>
    <t>Помидор в нарезке</t>
  </si>
  <si>
    <t>Суп гороховый</t>
  </si>
  <si>
    <t>Печень говяжья по-строгановски</t>
  </si>
  <si>
    <t>Рис отварной</t>
  </si>
  <si>
    <t>Салат из свёклы с курагой и изюмом</t>
  </si>
  <si>
    <t>Кисель из апельсинов</t>
  </si>
  <si>
    <t>54-25с</t>
  </si>
  <si>
    <t>54-20хн</t>
  </si>
  <si>
    <t>Каша жидкая молочная пшеничная</t>
  </si>
  <si>
    <t>Какао с молоком сгущённым</t>
  </si>
  <si>
    <t>Сыр твёрдых сортов в нарезке</t>
  </si>
  <si>
    <t>53-19з</t>
  </si>
  <si>
    <t>54-22гн</t>
  </si>
  <si>
    <t>54-1з</t>
  </si>
  <si>
    <t>Салат из моркови и яблок</t>
  </si>
  <si>
    <t>Макароны отварные</t>
  </si>
  <si>
    <t>53-11з</t>
  </si>
  <si>
    <t>Салат из свёклы отварной</t>
  </si>
  <si>
    <t>Суп с рыбными консервами(сайра)</t>
  </si>
  <si>
    <t>Капуста тушеная с мясом птицы</t>
  </si>
  <si>
    <t>54-13з</t>
  </si>
  <si>
    <t>54-27с</t>
  </si>
  <si>
    <t>54-27м</t>
  </si>
  <si>
    <t>Салат из свежих помидоров и огурцов</t>
  </si>
  <si>
    <t>Плов с курицей</t>
  </si>
  <si>
    <t>Чай с лимоном и сахаром</t>
  </si>
  <si>
    <t>Суп крестьянский с крупой (крупа рисовая)</t>
  </si>
  <si>
    <t>Соус сметанный</t>
  </si>
  <si>
    <t>54-11с</t>
  </si>
  <si>
    <t>54-1соус</t>
  </si>
  <si>
    <t>Жаркое по-домашнему из курицы</t>
  </si>
  <si>
    <t>54-28м</t>
  </si>
  <si>
    <t>54-18м</t>
  </si>
  <si>
    <t>Сыр твёрдых сортов</t>
  </si>
  <si>
    <t>Каша жидкая молочная рисовая</t>
  </si>
  <si>
    <t>соус</t>
  </si>
  <si>
    <t xml:space="preserve"> </t>
  </si>
  <si>
    <t>Люфт Т.В.</t>
  </si>
  <si>
    <t>ио директора школы</t>
  </si>
  <si>
    <t>Рассольник домашний</t>
  </si>
  <si>
    <t>Котлеты Домашние</t>
  </si>
  <si>
    <t>Картофельное пюре</t>
  </si>
  <si>
    <t>54-11г</t>
  </si>
  <si>
    <t>54-4с</t>
  </si>
  <si>
    <t>Чай с молоком и сахаром</t>
  </si>
  <si>
    <t>54-14з</t>
  </si>
  <si>
    <t>Суп картофельный с макаронными изделиями</t>
  </si>
  <si>
    <t>Тефтели "Натуральные"</t>
  </si>
  <si>
    <t>54-24к</t>
  </si>
  <si>
    <t>Чай с сахаром</t>
  </si>
  <si>
    <t>Борщ с капустой и картофелем со сметаной</t>
  </si>
  <si>
    <t>54-2с</t>
  </si>
  <si>
    <t>54-1г</t>
  </si>
  <si>
    <t>54-2гн</t>
  </si>
  <si>
    <t>54-5з</t>
  </si>
  <si>
    <t>Суп картофельный с клёцками</t>
  </si>
  <si>
    <t>54-6с</t>
  </si>
  <si>
    <t>54-12м</t>
  </si>
  <si>
    <t>54-3гн</t>
  </si>
  <si>
    <t>Винегрет с растительным маслом</t>
  </si>
  <si>
    <t>54-16з</t>
  </si>
  <si>
    <t>54-25.1к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</si>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</sst>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4" sqref="M1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9.664062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1" t="s">
        <v>39</v>
      </c>
      <c r="D1" s="62"/>
      <c r="E1" s="62"/>
      <c r="F1" s="12" t="s">
        <v>16</v>
      </c>
      <c r="G1" s="2" t="s">
        <v>17</v>
      </c>
      <c r="H1" s="63" t="s">
        <v>103</v>
      </c>
      <c r="I1" s="63"/>
      <c r="J1" s="63"/>
      <c r="K1" s="63"/>
    </row>
    <row r="2" spans="1:12" ht="17.399999999999999" x14ac:dyDescent="0.25">
      <c r="A2" s="35" t="s">
        <v>6</v>
      </c>
      <c r="C2" s="2"/>
      <c r="G2" s="2" t="s">
        <v>18</v>
      </c>
      <c r="H2" s="63" t="s">
        <v>102</v>
      </c>
      <c r="I2" s="63"/>
      <c r="J2" s="63"/>
      <c r="K2" s="6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40</v>
      </c>
      <c r="F14" s="43">
        <v>60</v>
      </c>
      <c r="G14" s="43">
        <v>1.7</v>
      </c>
      <c r="H14" s="43">
        <v>4</v>
      </c>
      <c r="I14" s="43">
        <v>1.7</v>
      </c>
      <c r="J14" s="43">
        <v>50</v>
      </c>
      <c r="K14" s="44" t="s">
        <v>45</v>
      </c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115</v>
      </c>
      <c r="F15" s="43">
        <v>200</v>
      </c>
      <c r="G15" s="43">
        <v>4.7</v>
      </c>
      <c r="H15" s="43">
        <v>5.7</v>
      </c>
      <c r="I15" s="43">
        <v>10.1</v>
      </c>
      <c r="J15" s="43">
        <v>110.4</v>
      </c>
      <c r="K15" s="44" t="s">
        <v>116</v>
      </c>
      <c r="L15" s="43"/>
    </row>
    <row r="16" spans="1:12" ht="14.4" x14ac:dyDescent="0.3">
      <c r="A16" s="23"/>
      <c r="B16" s="15"/>
      <c r="C16" s="11"/>
      <c r="D16" s="7" t="s">
        <v>28</v>
      </c>
      <c r="E16" s="42" t="s">
        <v>41</v>
      </c>
      <c r="F16" s="43">
        <v>110</v>
      </c>
      <c r="G16" s="43">
        <v>15</v>
      </c>
      <c r="H16" s="43">
        <v>13.6</v>
      </c>
      <c r="I16" s="43">
        <v>9.6</v>
      </c>
      <c r="J16" s="43">
        <v>220.5</v>
      </c>
      <c r="K16" s="44" t="s">
        <v>46</v>
      </c>
      <c r="L16" s="43"/>
    </row>
    <row r="17" spans="1:12" ht="14.4" x14ac:dyDescent="0.3">
      <c r="A17" s="23"/>
      <c r="B17" s="15"/>
      <c r="C17" s="11"/>
      <c r="D17" s="7" t="s">
        <v>29</v>
      </c>
      <c r="E17" s="42" t="s">
        <v>42</v>
      </c>
      <c r="F17" s="43">
        <v>150</v>
      </c>
      <c r="G17" s="43">
        <v>4.7</v>
      </c>
      <c r="H17" s="43">
        <v>6.2</v>
      </c>
      <c r="I17" s="43">
        <v>26.5</v>
      </c>
      <c r="J17" s="43">
        <v>180.7</v>
      </c>
      <c r="K17" s="44" t="s">
        <v>47</v>
      </c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114</v>
      </c>
      <c r="F18" s="43">
        <v>200</v>
      </c>
      <c r="G18" s="43">
        <v>0.2</v>
      </c>
      <c r="H18" s="43">
        <v>0</v>
      </c>
      <c r="I18" s="43">
        <v>6.4</v>
      </c>
      <c r="J18" s="43">
        <v>26.8</v>
      </c>
      <c r="K18" s="44" t="s">
        <v>118</v>
      </c>
      <c r="L18" s="43"/>
    </row>
    <row r="19" spans="1:12" ht="14.4" x14ac:dyDescent="0.3">
      <c r="A19" s="23"/>
      <c r="B19" s="15"/>
      <c r="C19" s="11"/>
      <c r="D19" s="7" t="s">
        <v>31</v>
      </c>
      <c r="E19" s="42" t="s">
        <v>43</v>
      </c>
      <c r="F19" s="43">
        <v>65</v>
      </c>
      <c r="G19" s="43">
        <v>4.9000000000000004</v>
      </c>
      <c r="H19" s="43">
        <v>0.5</v>
      </c>
      <c r="I19" s="43">
        <v>32</v>
      </c>
      <c r="J19" s="43">
        <v>152.4</v>
      </c>
      <c r="K19" s="44" t="s">
        <v>48</v>
      </c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44</v>
      </c>
      <c r="F20" s="43">
        <v>40</v>
      </c>
      <c r="G20" s="43">
        <v>2.6</v>
      </c>
      <c r="H20" s="43">
        <v>0.5</v>
      </c>
      <c r="I20" s="43">
        <v>13.4</v>
      </c>
      <c r="J20" s="43">
        <v>68.3</v>
      </c>
      <c r="K20" s="44" t="s">
        <v>48</v>
      </c>
      <c r="L20" s="43"/>
    </row>
    <row r="21" spans="1:12" ht="14.4" x14ac:dyDescent="0.3">
      <c r="A21" s="23"/>
      <c r="B21" s="15"/>
      <c r="C21" s="11"/>
      <c r="D21" s="6" t="s">
        <v>100</v>
      </c>
      <c r="E21" s="42" t="s">
        <v>56</v>
      </c>
      <c r="F21" s="43">
        <v>85</v>
      </c>
      <c r="G21" s="43">
        <v>2.8</v>
      </c>
      <c r="H21" s="43">
        <v>2.1</v>
      </c>
      <c r="I21" s="43">
        <v>7.6</v>
      </c>
      <c r="J21" s="43">
        <v>60</v>
      </c>
      <c r="K21" s="44" t="s">
        <v>49</v>
      </c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/>
      <c r="G23" s="19"/>
      <c r="H23" s="19"/>
      <c r="I23" s="19"/>
      <c r="J23" s="19"/>
      <c r="K23" s="25"/>
      <c r="L23" s="19">
        <f t="shared" ref="L23" si="2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0</v>
      </c>
      <c r="G24" s="32">
        <f t="shared" ref="G24:J24" si="3">G13+G23</f>
        <v>0</v>
      </c>
      <c r="H24" s="32">
        <f t="shared" si="3"/>
        <v>0</v>
      </c>
      <c r="I24" s="32">
        <f t="shared" si="3"/>
        <v>0</v>
      </c>
      <c r="J24" s="32">
        <f t="shared" si="3"/>
        <v>0</v>
      </c>
      <c r="K24" s="32"/>
      <c r="L24" s="32">
        <f t="shared" ref="L24" si="4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5">SUM(G25:G31)</f>
        <v>0</v>
      </c>
      <c r="H32" s="19">
        <f t="shared" ref="H32" si="6">SUM(H25:H31)</f>
        <v>0</v>
      </c>
      <c r="I32" s="19">
        <f t="shared" ref="I32" si="7">SUM(I25:I31)</f>
        <v>0</v>
      </c>
      <c r="J32" s="19">
        <f t="shared" ref="J32:L32" si="8">SUM(J25:J31)</f>
        <v>0</v>
      </c>
      <c r="K32" s="25"/>
      <c r="L32" s="19">
        <f t="shared" si="8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104</v>
      </c>
      <c r="F34" s="43">
        <v>200</v>
      </c>
      <c r="G34" s="43">
        <v>4.5999999999999996</v>
      </c>
      <c r="H34" s="43">
        <v>5.7</v>
      </c>
      <c r="I34" s="43">
        <v>11.6</v>
      </c>
      <c r="J34" s="43">
        <v>116.1</v>
      </c>
      <c r="K34" s="44" t="s">
        <v>108</v>
      </c>
      <c r="L34" s="43"/>
    </row>
    <row r="35" spans="1:12" ht="14.4" x14ac:dyDescent="0.3">
      <c r="A35" s="14"/>
      <c r="B35" s="15"/>
      <c r="C35" s="11"/>
      <c r="D35" s="7" t="s">
        <v>28</v>
      </c>
      <c r="E35" s="42" t="s">
        <v>50</v>
      </c>
      <c r="F35" s="43">
        <v>90</v>
      </c>
      <c r="G35" s="43">
        <v>12.5</v>
      </c>
      <c r="H35" s="43">
        <v>6.7</v>
      </c>
      <c r="I35" s="43">
        <v>5.7</v>
      </c>
      <c r="J35" s="43">
        <v>132.5</v>
      </c>
      <c r="K35" s="44" t="s">
        <v>53</v>
      </c>
      <c r="L35" s="43"/>
    </row>
    <row r="36" spans="1:12" ht="14.4" x14ac:dyDescent="0.3">
      <c r="A36" s="14"/>
      <c r="B36" s="15"/>
      <c r="C36" s="11"/>
      <c r="D36" s="7" t="s">
        <v>29</v>
      </c>
      <c r="E36" s="42" t="s">
        <v>51</v>
      </c>
      <c r="F36" s="43">
        <v>150</v>
      </c>
      <c r="G36" s="43">
        <v>3.2</v>
      </c>
      <c r="H36" s="43">
        <v>5.7</v>
      </c>
      <c r="I36" s="43">
        <v>26</v>
      </c>
      <c r="J36" s="43">
        <v>167.8</v>
      </c>
      <c r="K36" s="44" t="s">
        <v>54</v>
      </c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0.5</v>
      </c>
      <c r="H37" s="43">
        <v>0</v>
      </c>
      <c r="I37" s="43">
        <v>19.8</v>
      </c>
      <c r="J37" s="43">
        <v>81</v>
      </c>
      <c r="K37" s="44" t="s">
        <v>55</v>
      </c>
      <c r="L37" s="43"/>
    </row>
    <row r="38" spans="1:12" ht="14.4" x14ac:dyDescent="0.3">
      <c r="A38" s="14"/>
      <c r="B38" s="15"/>
      <c r="C38" s="11"/>
      <c r="D38" s="7" t="s">
        <v>31</v>
      </c>
      <c r="E38" s="42" t="s">
        <v>43</v>
      </c>
      <c r="F38" s="43">
        <v>100</v>
      </c>
      <c r="G38" s="43">
        <v>7.6</v>
      </c>
      <c r="H38" s="43">
        <v>0.8</v>
      </c>
      <c r="I38" s="43">
        <v>49.2</v>
      </c>
      <c r="J38" s="43">
        <v>234.4</v>
      </c>
      <c r="K38" s="44" t="s">
        <v>48</v>
      </c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/>
      <c r="E42" s="9"/>
      <c r="F42" s="19"/>
      <c r="G42" s="19"/>
      <c r="H42" s="19"/>
      <c r="I42" s="19"/>
      <c r="J42" s="19"/>
      <c r="K42" s="25"/>
      <c r="L42" s="19">
        <f t="shared" ref="L42" si="9">SUM(L33:L41)</f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0</v>
      </c>
      <c r="G43" s="32">
        <f t="shared" ref="G43" si="10">G32+G42</f>
        <v>0</v>
      </c>
      <c r="H43" s="32">
        <f t="shared" ref="H43" si="11">H32+H42</f>
        <v>0</v>
      </c>
      <c r="I43" s="32">
        <f t="shared" ref="I43" si="12">I32+I42</f>
        <v>0</v>
      </c>
      <c r="J43" s="32">
        <f t="shared" ref="J43:L43" si="13">J32+J42</f>
        <v>0</v>
      </c>
      <c r="K43" s="32"/>
      <c r="L43" s="32">
        <f t="shared" si="13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4">SUM(G44:G50)</f>
        <v>0</v>
      </c>
      <c r="H51" s="19">
        <f t="shared" ref="H51" si="15">SUM(H44:H50)</f>
        <v>0</v>
      </c>
      <c r="I51" s="19">
        <f t="shared" ref="I51" si="16">SUM(I44:I50)</f>
        <v>0</v>
      </c>
      <c r="J51" s="19">
        <f t="shared" ref="J51:L51" si="17">SUM(J44:J50)</f>
        <v>0</v>
      </c>
      <c r="K51" s="25"/>
      <c r="L51" s="19">
        <f t="shared" si="17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57</v>
      </c>
      <c r="F52" s="43">
        <v>60</v>
      </c>
      <c r="G52" s="43">
        <v>0.5</v>
      </c>
      <c r="H52" s="43">
        <v>0.1</v>
      </c>
      <c r="I52" s="43">
        <v>1.5</v>
      </c>
      <c r="J52" s="43">
        <v>8.5</v>
      </c>
      <c r="K52" s="44" t="s">
        <v>61</v>
      </c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58</v>
      </c>
      <c r="F53" s="43">
        <v>200</v>
      </c>
      <c r="G53" s="43">
        <v>8.6</v>
      </c>
      <c r="H53" s="43">
        <v>6.1</v>
      </c>
      <c r="I53" s="43">
        <v>13.9</v>
      </c>
      <c r="J53" s="43">
        <v>144.9</v>
      </c>
      <c r="K53" s="44" t="s">
        <v>62</v>
      </c>
      <c r="L53" s="43"/>
    </row>
    <row r="54" spans="1:12" ht="14.4" x14ac:dyDescent="0.3">
      <c r="A54" s="23"/>
      <c r="B54" s="15"/>
      <c r="C54" s="11"/>
      <c r="D54" s="7" t="s">
        <v>28</v>
      </c>
      <c r="E54" s="42" t="s">
        <v>105</v>
      </c>
      <c r="F54" s="43">
        <v>100</v>
      </c>
      <c r="G54" s="43">
        <v>15.2</v>
      </c>
      <c r="H54" s="43">
        <v>14.4</v>
      </c>
      <c r="I54" s="43">
        <v>8.9</v>
      </c>
      <c r="J54" s="43">
        <v>266.60000000000002</v>
      </c>
      <c r="K54" s="44" t="s">
        <v>46</v>
      </c>
      <c r="L54" s="43"/>
    </row>
    <row r="55" spans="1:12" ht="14.4" x14ac:dyDescent="0.3">
      <c r="A55" s="23"/>
      <c r="B55" s="15"/>
      <c r="C55" s="11"/>
      <c r="D55" s="7" t="s">
        <v>29</v>
      </c>
      <c r="E55" s="42" t="s">
        <v>106</v>
      </c>
      <c r="F55" s="43">
        <v>150</v>
      </c>
      <c r="G55" s="43">
        <v>3.1</v>
      </c>
      <c r="H55" s="43">
        <v>5.3</v>
      </c>
      <c r="I55" s="43">
        <v>19.8</v>
      </c>
      <c r="J55" s="43">
        <v>139.4</v>
      </c>
      <c r="K55" s="44" t="s">
        <v>107</v>
      </c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60</v>
      </c>
      <c r="F56" s="43">
        <v>200</v>
      </c>
      <c r="G56" s="43">
        <v>1</v>
      </c>
      <c r="H56" s="43">
        <v>0.1</v>
      </c>
      <c r="I56" s="43">
        <v>15.6</v>
      </c>
      <c r="J56" s="43">
        <v>66.900000000000006</v>
      </c>
      <c r="K56" s="44" t="s">
        <v>64</v>
      </c>
      <c r="L56" s="43"/>
    </row>
    <row r="57" spans="1:12" ht="14.4" x14ac:dyDescent="0.3">
      <c r="A57" s="23"/>
      <c r="B57" s="15"/>
      <c r="C57" s="11"/>
      <c r="D57" s="7" t="s">
        <v>31</v>
      </c>
      <c r="E57" s="42" t="s">
        <v>43</v>
      </c>
      <c r="F57" s="43">
        <v>100</v>
      </c>
      <c r="G57" s="43">
        <v>7.6</v>
      </c>
      <c r="H57" s="43">
        <v>0.8</v>
      </c>
      <c r="I57" s="43">
        <v>49.2</v>
      </c>
      <c r="J57" s="43">
        <v>234.4</v>
      </c>
      <c r="K57" s="44" t="s">
        <v>48</v>
      </c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/>
      <c r="G61" s="19"/>
      <c r="H61" s="19"/>
      <c r="I61" s="19"/>
      <c r="J61" s="19"/>
      <c r="K61" s="25"/>
      <c r="L61" s="19">
        <f t="shared" ref="L61" si="18">SUM(L52:L60)</f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0</v>
      </c>
      <c r="G62" s="32">
        <f t="shared" ref="G62" si="19">G51+G61</f>
        <v>0</v>
      </c>
      <c r="H62" s="32">
        <f t="shared" ref="H62" si="20">H51+H61</f>
        <v>0</v>
      </c>
      <c r="I62" s="32">
        <f t="shared" ref="I62" si="21">I51+I61</f>
        <v>0</v>
      </c>
      <c r="J62" s="32">
        <f t="shared" ref="J62:L62" si="22">J51+J61</f>
        <v>0</v>
      </c>
      <c r="K62" s="32"/>
      <c r="L62" s="32">
        <f t="shared" si="22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3">SUM(G63:G69)</f>
        <v>0</v>
      </c>
      <c r="H70" s="19">
        <f t="shared" ref="H70" si="24">SUM(H63:H69)</f>
        <v>0</v>
      </c>
      <c r="I70" s="19">
        <f t="shared" ref="I70" si="25">SUM(I63:I69)</f>
        <v>0</v>
      </c>
      <c r="J70" s="19">
        <f t="shared" ref="J70:L70" si="26">SUM(J63:J69)</f>
        <v>0</v>
      </c>
      <c r="K70" s="25"/>
      <c r="L70" s="19">
        <f t="shared" si="26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65</v>
      </c>
      <c r="F71" s="43">
        <v>60</v>
      </c>
      <c r="G71" s="43">
        <v>0.7</v>
      </c>
      <c r="H71" s="43">
        <v>0.1</v>
      </c>
      <c r="I71" s="43">
        <v>2.2999999999999998</v>
      </c>
      <c r="J71" s="43">
        <v>12.8</v>
      </c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66</v>
      </c>
      <c r="F72" s="43">
        <v>200</v>
      </c>
      <c r="G72" s="43">
        <v>6.5</v>
      </c>
      <c r="H72" s="43">
        <v>2.8</v>
      </c>
      <c r="I72" s="43">
        <v>14.9</v>
      </c>
      <c r="J72" s="43">
        <v>110.9</v>
      </c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 t="s">
        <v>67</v>
      </c>
      <c r="F73" s="43">
        <v>90</v>
      </c>
      <c r="G73" s="43">
        <v>15.1</v>
      </c>
      <c r="H73" s="43">
        <v>14.3</v>
      </c>
      <c r="I73" s="43">
        <v>6</v>
      </c>
      <c r="J73" s="43">
        <v>212.8</v>
      </c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 t="s">
        <v>68</v>
      </c>
      <c r="F74" s="43">
        <v>150</v>
      </c>
      <c r="G74" s="43">
        <v>3.6</v>
      </c>
      <c r="H74" s="43">
        <v>4.8</v>
      </c>
      <c r="I74" s="43">
        <v>36.4</v>
      </c>
      <c r="J74" s="43">
        <v>203.5</v>
      </c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109</v>
      </c>
      <c r="F75" s="43">
        <v>200</v>
      </c>
      <c r="G75" s="43">
        <v>1.6</v>
      </c>
      <c r="H75" s="43">
        <v>1.1000000000000001</v>
      </c>
      <c r="I75" s="43">
        <v>8.6</v>
      </c>
      <c r="J75" s="43">
        <v>50.9</v>
      </c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 t="s">
        <v>43</v>
      </c>
      <c r="F76" s="43">
        <v>90</v>
      </c>
      <c r="G76" s="43">
        <v>6.8</v>
      </c>
      <c r="H76" s="43">
        <v>0.7</v>
      </c>
      <c r="I76" s="43">
        <v>44.3</v>
      </c>
      <c r="J76" s="43">
        <v>211</v>
      </c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/>
      <c r="G80" s="19"/>
      <c r="H80" s="19"/>
      <c r="I80" s="19"/>
      <c r="J80" s="19"/>
      <c r="K80" s="25"/>
      <c r="L80" s="19">
        <f t="shared" ref="L80" si="27">SUM(L71:L79)</f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0</v>
      </c>
      <c r="G81" s="32">
        <f t="shared" ref="G81" si="28">G70+G80</f>
        <v>0</v>
      </c>
      <c r="H81" s="32">
        <f t="shared" ref="H81" si="29">H70+H80</f>
        <v>0</v>
      </c>
      <c r="I81" s="32">
        <f t="shared" ref="I81" si="30">I70+I80</f>
        <v>0</v>
      </c>
      <c r="J81" s="32">
        <f t="shared" ref="J81:L81" si="31">J70+J80</f>
        <v>0</v>
      </c>
      <c r="K81" s="32"/>
      <c r="L81" s="32">
        <f t="shared" si="3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32">SUM(G82:G88)</f>
        <v>0</v>
      </c>
      <c r="H89" s="19">
        <f t="shared" ref="H89" si="33">SUM(H82:H88)</f>
        <v>0</v>
      </c>
      <c r="I89" s="19">
        <f t="shared" ref="I89" si="34">SUM(I82:I88)</f>
        <v>0</v>
      </c>
      <c r="J89" s="19">
        <f t="shared" ref="J89:L89" si="35">SUM(J82:J88)</f>
        <v>0</v>
      </c>
      <c r="K89" s="25"/>
      <c r="L89" s="19">
        <f t="shared" si="3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69</v>
      </c>
      <c r="F90" s="43">
        <v>60</v>
      </c>
      <c r="G90" s="43">
        <v>1.1000000000000001</v>
      </c>
      <c r="H90" s="43">
        <v>3.2</v>
      </c>
      <c r="I90" s="43">
        <v>10</v>
      </c>
      <c r="J90" s="43">
        <v>73.400000000000006</v>
      </c>
      <c r="K90" s="44" t="s">
        <v>110</v>
      </c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111</v>
      </c>
      <c r="F91" s="43">
        <v>200</v>
      </c>
      <c r="G91" s="43">
        <v>4.8</v>
      </c>
      <c r="H91" s="43">
        <v>2.2000000000000002</v>
      </c>
      <c r="I91" s="43">
        <v>15.5</v>
      </c>
      <c r="J91" s="43">
        <v>110.9</v>
      </c>
      <c r="K91" s="44" t="s">
        <v>71</v>
      </c>
      <c r="L91" s="43"/>
    </row>
    <row r="92" spans="1:12" ht="14.4" x14ac:dyDescent="0.3">
      <c r="A92" s="23"/>
      <c r="B92" s="15"/>
      <c r="C92" s="11"/>
      <c r="D92" s="7" t="s">
        <v>28</v>
      </c>
      <c r="E92" s="42" t="s">
        <v>112</v>
      </c>
      <c r="F92" s="43">
        <v>90</v>
      </c>
      <c r="G92" s="43">
        <v>11.1</v>
      </c>
      <c r="H92" s="43">
        <v>9</v>
      </c>
      <c r="I92" s="43">
        <v>6.5</v>
      </c>
      <c r="J92" s="43">
        <v>151.1</v>
      </c>
      <c r="K92" s="44" t="s">
        <v>46</v>
      </c>
      <c r="L92" s="43"/>
    </row>
    <row r="93" spans="1:12" ht="14.4" x14ac:dyDescent="0.3">
      <c r="A93" s="23"/>
      <c r="B93" s="15"/>
      <c r="C93" s="11"/>
      <c r="D93" s="7" t="s">
        <v>29</v>
      </c>
      <c r="E93" s="42" t="s">
        <v>59</v>
      </c>
      <c r="F93" s="43">
        <v>150</v>
      </c>
      <c r="G93" s="43">
        <v>8.1999999999999993</v>
      </c>
      <c r="H93" s="43">
        <v>6.3</v>
      </c>
      <c r="I93" s="43">
        <v>35.9</v>
      </c>
      <c r="J93" s="43">
        <v>233.7</v>
      </c>
      <c r="K93" s="44" t="s">
        <v>63</v>
      </c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70</v>
      </c>
      <c r="F94" s="43">
        <v>200</v>
      </c>
      <c r="G94" s="43">
        <v>0.4</v>
      </c>
      <c r="H94" s="43">
        <v>0.1</v>
      </c>
      <c r="I94" s="43">
        <v>14.3</v>
      </c>
      <c r="J94" s="43">
        <v>59.8</v>
      </c>
      <c r="K94" s="44" t="s">
        <v>72</v>
      </c>
      <c r="L94" s="43"/>
    </row>
    <row r="95" spans="1:12" ht="14.4" x14ac:dyDescent="0.3">
      <c r="A95" s="23"/>
      <c r="B95" s="15"/>
      <c r="C95" s="11"/>
      <c r="D95" s="7" t="s">
        <v>31</v>
      </c>
      <c r="E95" s="42" t="s">
        <v>43</v>
      </c>
      <c r="F95" s="43">
        <v>85</v>
      </c>
      <c r="G95" s="43">
        <v>6.5</v>
      </c>
      <c r="H95" s="43">
        <v>0.7</v>
      </c>
      <c r="I95" s="43">
        <v>41.8</v>
      </c>
      <c r="J95" s="43">
        <v>199.2</v>
      </c>
      <c r="K95" s="44" t="s">
        <v>48</v>
      </c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 t="s">
        <v>100</v>
      </c>
      <c r="E97" s="42" t="s">
        <v>56</v>
      </c>
      <c r="F97" s="43">
        <v>100</v>
      </c>
      <c r="G97" s="43">
        <v>3</v>
      </c>
      <c r="H97" s="43">
        <v>2</v>
      </c>
      <c r="I97" s="43">
        <v>9</v>
      </c>
      <c r="J97" s="43">
        <v>71</v>
      </c>
      <c r="K97" s="44" t="s">
        <v>49</v>
      </c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/>
      <c r="G99" s="19"/>
      <c r="H99" s="19"/>
      <c r="I99" s="19"/>
      <c r="J99" s="19"/>
      <c r="K99" s="25"/>
      <c r="L99" s="19">
        <f t="shared" ref="L99" si="36">SUM(L90:L98)</f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0</v>
      </c>
      <c r="G100" s="32">
        <f t="shared" ref="G100" si="37">G89+G99</f>
        <v>0</v>
      </c>
      <c r="H100" s="32">
        <f t="shared" ref="H100" si="38">H89+H99</f>
        <v>0</v>
      </c>
      <c r="I100" s="32">
        <f t="shared" ref="I100" si="39">I89+I99</f>
        <v>0</v>
      </c>
      <c r="J100" s="32">
        <f t="shared" ref="J100:L100" si="40">J89+J99</f>
        <v>0</v>
      </c>
      <c r="K100" s="32"/>
      <c r="L100" s="32">
        <f t="shared" si="40"/>
        <v>0</v>
      </c>
    </row>
    <row r="101" spans="1:12" ht="14.4" x14ac:dyDescent="0.3">
      <c r="A101" s="20">
        <v>1</v>
      </c>
      <c r="B101" s="21">
        <v>6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41">SUM(G101:G107)</f>
        <v>0</v>
      </c>
      <c r="H108" s="19">
        <f t="shared" si="41"/>
        <v>0</v>
      </c>
      <c r="I108" s="19">
        <f t="shared" si="41"/>
        <v>0</v>
      </c>
      <c r="J108" s="19">
        <f t="shared" si="41"/>
        <v>0</v>
      </c>
      <c r="K108" s="25"/>
      <c r="L108" s="19">
        <f t="shared" ref="L108" si="42">SUM(L101:L107)</f>
        <v>0</v>
      </c>
    </row>
    <row r="109" spans="1:12" ht="14.4" x14ac:dyDescent="0.3">
      <c r="A109" s="26">
        <f>A101</f>
        <v>1</v>
      </c>
      <c r="B109" s="13">
        <f>B101</f>
        <v>6</v>
      </c>
      <c r="C109" s="10" t="s">
        <v>25</v>
      </c>
      <c r="D109" s="7" t="s">
        <v>26</v>
      </c>
      <c r="E109" s="42" t="s">
        <v>127</v>
      </c>
      <c r="F109" s="43">
        <v>10</v>
      </c>
      <c r="G109" s="43">
        <v>0.1</v>
      </c>
      <c r="H109" s="43">
        <v>7.3</v>
      </c>
      <c r="I109" s="43">
        <v>0.1</v>
      </c>
      <c r="J109" s="43">
        <v>66.099999999999994</v>
      </c>
      <c r="K109" s="44" t="s">
        <v>76</v>
      </c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73</v>
      </c>
      <c r="F110" s="43">
        <v>200</v>
      </c>
      <c r="G110" s="43">
        <v>8.3000000000000007</v>
      </c>
      <c r="H110" s="43">
        <v>10.1</v>
      </c>
      <c r="I110" s="43">
        <v>37.6</v>
      </c>
      <c r="J110" s="43">
        <v>274.89999999999998</v>
      </c>
      <c r="K110" s="44" t="s">
        <v>113</v>
      </c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74</v>
      </c>
      <c r="F113" s="43">
        <v>200</v>
      </c>
      <c r="G113" s="43">
        <v>3.5</v>
      </c>
      <c r="H113" s="43">
        <v>3.4</v>
      </c>
      <c r="I113" s="43">
        <v>22.3</v>
      </c>
      <c r="J113" s="43">
        <v>133.4</v>
      </c>
      <c r="K113" s="44" t="s">
        <v>77</v>
      </c>
      <c r="L113" s="43"/>
    </row>
    <row r="114" spans="1:12" ht="14.4" x14ac:dyDescent="0.3">
      <c r="A114" s="23"/>
      <c r="B114" s="15"/>
      <c r="C114" s="11"/>
      <c r="D114" s="7" t="s">
        <v>31</v>
      </c>
      <c r="E114" s="42" t="s">
        <v>43</v>
      </c>
      <c r="F114" s="43">
        <v>100</v>
      </c>
      <c r="G114" s="43">
        <v>7.6</v>
      </c>
      <c r="H114" s="43">
        <v>0.8</v>
      </c>
      <c r="I114" s="43">
        <v>49.2</v>
      </c>
      <c r="J114" s="43">
        <v>234.4</v>
      </c>
      <c r="K114" s="44" t="s">
        <v>48</v>
      </c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44</v>
      </c>
      <c r="F115" s="43">
        <v>50</v>
      </c>
      <c r="G115" s="43">
        <v>3.3</v>
      </c>
      <c r="H115" s="43">
        <v>0.6</v>
      </c>
      <c r="I115" s="43">
        <v>16.7</v>
      </c>
      <c r="J115" s="43">
        <v>85.4</v>
      </c>
      <c r="K115" s="44" t="s">
        <v>48</v>
      </c>
      <c r="L115" s="43"/>
    </row>
    <row r="116" spans="1:12" ht="14.4" x14ac:dyDescent="0.3">
      <c r="A116" s="23"/>
      <c r="B116" s="15"/>
      <c r="C116" s="11"/>
      <c r="D116" s="6" t="s">
        <v>26</v>
      </c>
      <c r="E116" s="42" t="s">
        <v>75</v>
      </c>
      <c r="F116" s="43">
        <v>50</v>
      </c>
      <c r="G116" s="43">
        <v>11.6</v>
      </c>
      <c r="H116" s="43">
        <v>14.8</v>
      </c>
      <c r="I116" s="43">
        <v>0</v>
      </c>
      <c r="J116" s="43">
        <v>179.2</v>
      </c>
      <c r="K116" s="44" t="s">
        <v>78</v>
      </c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/>
      <c r="G118" s="19"/>
      <c r="H118" s="19"/>
      <c r="I118" s="19"/>
      <c r="J118" s="19"/>
      <c r="K118" s="25"/>
      <c r="L118" s="19">
        <f t="shared" ref="L118" si="43">SUM(L109:L117)</f>
        <v>0</v>
      </c>
    </row>
    <row r="119" spans="1:12" ht="15.75" customHeight="1" x14ac:dyDescent="0.25">
      <c r="A119" s="29">
        <f>A101</f>
        <v>1</v>
      </c>
      <c r="B119" s="30">
        <f>B101</f>
        <v>6</v>
      </c>
      <c r="C119" s="59" t="s">
        <v>4</v>
      </c>
      <c r="D119" s="60"/>
      <c r="E119" s="31"/>
      <c r="F119" s="32">
        <f>F108+F118</f>
        <v>0</v>
      </c>
      <c r="G119" s="32">
        <f t="shared" ref="G119:J119" si="44">G108+G118</f>
        <v>0</v>
      </c>
      <c r="H119" s="32">
        <f t="shared" si="44"/>
        <v>0</v>
      </c>
      <c r="I119" s="32">
        <f t="shared" si="44"/>
        <v>0</v>
      </c>
      <c r="J119" s="32">
        <f t="shared" si="44"/>
        <v>0</v>
      </c>
      <c r="K119" s="32"/>
      <c r="L119" s="32">
        <f t="shared" ref="L119" si="45">L108+L118</f>
        <v>0</v>
      </c>
    </row>
    <row r="120" spans="1:12" ht="14.4" x14ac:dyDescent="0.3">
      <c r="A120" s="14">
        <v>2</v>
      </c>
      <c r="B120" s="15">
        <v>1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46">SUM(G120:G126)</f>
        <v>0</v>
      </c>
      <c r="H127" s="19">
        <f t="shared" si="46"/>
        <v>0</v>
      </c>
      <c r="I127" s="19">
        <f t="shared" si="46"/>
        <v>0</v>
      </c>
      <c r="J127" s="19">
        <f t="shared" si="46"/>
        <v>0</v>
      </c>
      <c r="K127" s="25"/>
      <c r="L127" s="19">
        <f t="shared" ref="L127" si="47">SUM(L120:L126)</f>
        <v>0</v>
      </c>
    </row>
    <row r="128" spans="1:12" ht="14.4" x14ac:dyDescent="0.3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42" t="s">
        <v>79</v>
      </c>
      <c r="F128" s="43">
        <v>60</v>
      </c>
      <c r="G128" s="43">
        <v>0.5</v>
      </c>
      <c r="H128" s="43">
        <v>6.1</v>
      </c>
      <c r="I128" s="43">
        <v>4.3</v>
      </c>
      <c r="J128" s="43">
        <v>74.3</v>
      </c>
      <c r="K128" s="44" t="s">
        <v>81</v>
      </c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115</v>
      </c>
      <c r="F129" s="43">
        <v>200</v>
      </c>
      <c r="G129" s="43">
        <v>4.7</v>
      </c>
      <c r="H129" s="43">
        <v>5.7</v>
      </c>
      <c r="I129" s="43">
        <v>10.1</v>
      </c>
      <c r="J129" s="43">
        <v>110.4</v>
      </c>
      <c r="K129" s="44" t="s">
        <v>116</v>
      </c>
      <c r="L129" s="43"/>
    </row>
    <row r="130" spans="1:12" ht="14.4" x14ac:dyDescent="0.3">
      <c r="A130" s="14"/>
      <c r="B130" s="15"/>
      <c r="C130" s="11"/>
      <c r="D130" s="7" t="s">
        <v>28</v>
      </c>
      <c r="E130" s="42" t="s">
        <v>112</v>
      </c>
      <c r="F130" s="43">
        <v>90</v>
      </c>
      <c r="G130" s="43">
        <v>11.1</v>
      </c>
      <c r="H130" s="43">
        <v>9</v>
      </c>
      <c r="I130" s="43">
        <v>6.5</v>
      </c>
      <c r="J130" s="43">
        <v>151.1</v>
      </c>
      <c r="K130" s="44" t="s">
        <v>46</v>
      </c>
      <c r="L130" s="43"/>
    </row>
    <row r="131" spans="1:12" ht="14.4" x14ac:dyDescent="0.3">
      <c r="A131" s="14"/>
      <c r="B131" s="15"/>
      <c r="C131" s="11"/>
      <c r="D131" s="7" t="s">
        <v>29</v>
      </c>
      <c r="E131" s="42" t="s">
        <v>80</v>
      </c>
      <c r="F131" s="43">
        <v>150</v>
      </c>
      <c r="G131" s="43">
        <v>5.3</v>
      </c>
      <c r="H131" s="43">
        <v>4.9000000000000004</v>
      </c>
      <c r="I131" s="43">
        <v>32.799999999999997</v>
      </c>
      <c r="J131" s="43">
        <v>196.8</v>
      </c>
      <c r="K131" s="44" t="s">
        <v>117</v>
      </c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114</v>
      </c>
      <c r="F132" s="43">
        <v>200</v>
      </c>
      <c r="G132" s="43">
        <v>0.2</v>
      </c>
      <c r="H132" s="43">
        <v>0</v>
      </c>
      <c r="I132" s="43">
        <v>6.4</v>
      </c>
      <c r="J132" s="43">
        <v>26.8</v>
      </c>
      <c r="K132" s="44" t="s">
        <v>118</v>
      </c>
      <c r="L132" s="43"/>
    </row>
    <row r="133" spans="1:12" ht="14.4" x14ac:dyDescent="0.3">
      <c r="A133" s="14"/>
      <c r="B133" s="15"/>
      <c r="C133" s="11"/>
      <c r="D133" s="7" t="s">
        <v>31</v>
      </c>
      <c r="E133" s="42" t="s">
        <v>43</v>
      </c>
      <c r="F133" s="43">
        <v>75</v>
      </c>
      <c r="G133" s="43">
        <v>5.7</v>
      </c>
      <c r="H133" s="43">
        <v>0.6</v>
      </c>
      <c r="I133" s="43">
        <v>36.9</v>
      </c>
      <c r="J133" s="43">
        <v>175.8</v>
      </c>
      <c r="K133" s="44" t="s">
        <v>48</v>
      </c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44</v>
      </c>
      <c r="F134" s="43">
        <v>35</v>
      </c>
      <c r="G134" s="43">
        <v>2.2999999999999998</v>
      </c>
      <c r="H134" s="43">
        <v>0.4</v>
      </c>
      <c r="I134" s="43">
        <v>11.7</v>
      </c>
      <c r="J134" s="43">
        <v>59.8</v>
      </c>
      <c r="K134" s="44" t="s">
        <v>48</v>
      </c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 t="s">
        <v>100</v>
      </c>
      <c r="E136" s="42" t="s">
        <v>56</v>
      </c>
      <c r="F136" s="43">
        <v>100</v>
      </c>
      <c r="G136" s="43">
        <v>3.3</v>
      </c>
      <c r="H136" s="43">
        <v>2.4</v>
      </c>
      <c r="I136" s="43">
        <v>8.9</v>
      </c>
      <c r="J136" s="43">
        <v>70.599999999999994</v>
      </c>
      <c r="K136" s="44" t="s">
        <v>49</v>
      </c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/>
      <c r="G137" s="19"/>
      <c r="H137" s="19"/>
      <c r="I137" s="19"/>
      <c r="J137" s="19"/>
      <c r="K137" s="25"/>
      <c r="L137" s="19">
        <f t="shared" ref="L137" si="48">SUM(L128:L136)</f>
        <v>0</v>
      </c>
    </row>
    <row r="138" spans="1:12" ht="14.4" x14ac:dyDescent="0.25">
      <c r="A138" s="33">
        <f>A120</f>
        <v>2</v>
      </c>
      <c r="B138" s="33">
        <f>B120</f>
        <v>1</v>
      </c>
      <c r="C138" s="59" t="s">
        <v>4</v>
      </c>
      <c r="D138" s="60"/>
      <c r="E138" s="31"/>
      <c r="F138" s="32">
        <f>F127+F137</f>
        <v>0</v>
      </c>
      <c r="G138" s="32">
        <f t="shared" ref="G138" si="49">G127+G137</f>
        <v>0</v>
      </c>
      <c r="H138" s="32">
        <f t="shared" ref="H138" si="50">H127+H137</f>
        <v>0</v>
      </c>
      <c r="I138" s="32">
        <f t="shared" ref="I138" si="51">I127+I137</f>
        <v>0</v>
      </c>
      <c r="J138" s="32">
        <f t="shared" ref="J138:L138" si="52">J127+J137</f>
        <v>0</v>
      </c>
      <c r="K138" s="32"/>
      <c r="L138" s="32">
        <f t="shared" si="52"/>
        <v>0</v>
      </c>
    </row>
    <row r="139" spans="1:12" ht="14.4" x14ac:dyDescent="0.3">
      <c r="A139" s="20">
        <v>2</v>
      </c>
      <c r="B139" s="21">
        <v>2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53">SUM(G139:G145)</f>
        <v>0</v>
      </c>
      <c r="H146" s="19">
        <f t="shared" si="53"/>
        <v>0</v>
      </c>
      <c r="I146" s="19">
        <f t="shared" si="53"/>
        <v>0</v>
      </c>
      <c r="J146" s="19">
        <f t="shared" si="53"/>
        <v>0</v>
      </c>
      <c r="K146" s="25"/>
      <c r="L146" s="19">
        <f t="shared" ref="L146" si="54">SUM(L139:L145)</f>
        <v>0</v>
      </c>
    </row>
    <row r="147" spans="1:12" ht="14.4" x14ac:dyDescent="0.3">
      <c r="A147" s="26">
        <f>A139</f>
        <v>2</v>
      </c>
      <c r="B147" s="13">
        <f>B139</f>
        <v>2</v>
      </c>
      <c r="C147" s="10" t="s">
        <v>25</v>
      </c>
      <c r="D147" s="7" t="s">
        <v>26</v>
      </c>
      <c r="E147" s="42" t="s">
        <v>82</v>
      </c>
      <c r="F147" s="43">
        <v>60</v>
      </c>
      <c r="G147" s="43">
        <v>0.8</v>
      </c>
      <c r="H147" s="43">
        <v>2.7</v>
      </c>
      <c r="I147" s="43">
        <v>4.5999999999999996</v>
      </c>
      <c r="J147" s="43">
        <v>45.7</v>
      </c>
      <c r="K147" s="44" t="s">
        <v>85</v>
      </c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83</v>
      </c>
      <c r="F148" s="43">
        <v>200</v>
      </c>
      <c r="G148" s="43">
        <v>5.9</v>
      </c>
      <c r="H148" s="43">
        <v>6.8</v>
      </c>
      <c r="I148" s="43">
        <v>12.5</v>
      </c>
      <c r="J148" s="43">
        <v>134.6</v>
      </c>
      <c r="K148" s="44" t="s">
        <v>86</v>
      </c>
      <c r="L148" s="43"/>
    </row>
    <row r="149" spans="1:12" ht="14.4" x14ac:dyDescent="0.3">
      <c r="A149" s="23"/>
      <c r="B149" s="15"/>
      <c r="C149" s="11"/>
      <c r="D149" s="7" t="s">
        <v>28</v>
      </c>
      <c r="E149" s="42" t="s">
        <v>84</v>
      </c>
      <c r="F149" s="43">
        <v>200</v>
      </c>
      <c r="G149" s="43">
        <v>16.8</v>
      </c>
      <c r="H149" s="43">
        <v>8.1999999999999993</v>
      </c>
      <c r="I149" s="43">
        <v>10.4</v>
      </c>
      <c r="J149" s="43">
        <v>183</v>
      </c>
      <c r="K149" s="44" t="s">
        <v>87</v>
      </c>
      <c r="L149" s="43"/>
    </row>
    <row r="150" spans="1:12" ht="14.4" x14ac:dyDescent="0.3">
      <c r="A150" s="23"/>
      <c r="B150" s="15"/>
      <c r="C150" s="11"/>
      <c r="D150" s="7" t="s">
        <v>29</v>
      </c>
      <c r="E150" s="42" t="s">
        <v>106</v>
      </c>
      <c r="F150" s="43">
        <v>150</v>
      </c>
      <c r="G150" s="43">
        <v>3.1</v>
      </c>
      <c r="H150" s="43">
        <v>5.3</v>
      </c>
      <c r="I150" s="43">
        <v>19.8</v>
      </c>
      <c r="J150" s="43">
        <v>139.4</v>
      </c>
      <c r="K150" s="44" t="s">
        <v>107</v>
      </c>
      <c r="L150" s="43"/>
    </row>
    <row r="151" spans="1:12" ht="14.4" x14ac:dyDescent="0.3">
      <c r="A151" s="23"/>
      <c r="B151" s="15"/>
      <c r="C151" s="11"/>
      <c r="D151" s="7" t="s">
        <v>30</v>
      </c>
      <c r="E151" s="42" t="s">
        <v>52</v>
      </c>
      <c r="F151" s="43">
        <v>200</v>
      </c>
      <c r="G151" s="43">
        <v>0.5</v>
      </c>
      <c r="H151" s="43">
        <v>0</v>
      </c>
      <c r="I151" s="43">
        <v>19.8</v>
      </c>
      <c r="J151" s="43">
        <v>81</v>
      </c>
      <c r="K151" s="44" t="s">
        <v>55</v>
      </c>
      <c r="L151" s="43"/>
    </row>
    <row r="152" spans="1:12" ht="14.4" x14ac:dyDescent="0.3">
      <c r="A152" s="23"/>
      <c r="B152" s="15"/>
      <c r="C152" s="11"/>
      <c r="D152" s="7" t="s">
        <v>31</v>
      </c>
      <c r="E152" s="42" t="s">
        <v>43</v>
      </c>
      <c r="F152" s="43">
        <v>100</v>
      </c>
      <c r="G152" s="43">
        <v>7.6</v>
      </c>
      <c r="H152" s="43">
        <v>0.8</v>
      </c>
      <c r="I152" s="43">
        <v>49.2</v>
      </c>
      <c r="J152" s="43">
        <v>234.4</v>
      </c>
      <c r="K152" s="44" t="s">
        <v>48</v>
      </c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/>
      <c r="G156" s="19"/>
      <c r="H156" s="19"/>
      <c r="I156" s="19"/>
      <c r="J156" s="19"/>
      <c r="K156" s="25"/>
      <c r="L156" s="19">
        <f t="shared" ref="L156" si="55">SUM(L147:L155)</f>
        <v>0</v>
      </c>
    </row>
    <row r="157" spans="1:12" ht="14.4" x14ac:dyDescent="0.25">
      <c r="A157" s="29">
        <f>A139</f>
        <v>2</v>
      </c>
      <c r="B157" s="30">
        <f>B139</f>
        <v>2</v>
      </c>
      <c r="C157" s="59" t="s">
        <v>4</v>
      </c>
      <c r="D157" s="60"/>
      <c r="E157" s="31"/>
      <c r="F157" s="32">
        <f>F146+F156</f>
        <v>0</v>
      </c>
      <c r="G157" s="32">
        <f t="shared" ref="G157" si="56">G146+G156</f>
        <v>0</v>
      </c>
      <c r="H157" s="32">
        <f t="shared" ref="H157" si="57">H146+H156</f>
        <v>0</v>
      </c>
      <c r="I157" s="32">
        <f t="shared" ref="I157" si="58">I146+I156</f>
        <v>0</v>
      </c>
      <c r="J157" s="32">
        <f t="shared" ref="J157:L157" si="59">J146+J156</f>
        <v>0</v>
      </c>
      <c r="K157" s="32"/>
      <c r="L157" s="32">
        <f t="shared" si="59"/>
        <v>0</v>
      </c>
    </row>
    <row r="158" spans="1:12" ht="14.4" x14ac:dyDescent="0.3">
      <c r="A158" s="20">
        <v>2</v>
      </c>
      <c r="B158" s="21">
        <v>3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60">SUM(G158:G164)</f>
        <v>0</v>
      </c>
      <c r="H165" s="19">
        <f t="shared" si="60"/>
        <v>0</v>
      </c>
      <c r="I165" s="19">
        <f t="shared" si="60"/>
        <v>0</v>
      </c>
      <c r="J165" s="19">
        <f t="shared" si="60"/>
        <v>0</v>
      </c>
      <c r="K165" s="25"/>
      <c r="L165" s="19">
        <f t="shared" ref="L165" si="61">SUM(L158:L164)</f>
        <v>0</v>
      </c>
    </row>
    <row r="166" spans="1:12" ht="14.4" x14ac:dyDescent="0.3">
      <c r="A166" s="26">
        <f>A158</f>
        <v>2</v>
      </c>
      <c r="B166" s="13">
        <f>B158</f>
        <v>3</v>
      </c>
      <c r="C166" s="10" t="s">
        <v>25</v>
      </c>
      <c r="D166" s="7" t="s">
        <v>26</v>
      </c>
      <c r="E166" s="42" t="s">
        <v>88</v>
      </c>
      <c r="F166" s="43">
        <v>60</v>
      </c>
      <c r="G166" s="43">
        <v>0.6</v>
      </c>
      <c r="H166" s="43">
        <v>3.1</v>
      </c>
      <c r="I166" s="43">
        <v>1.8</v>
      </c>
      <c r="J166" s="43">
        <v>37.5</v>
      </c>
      <c r="K166" s="44" t="s">
        <v>119</v>
      </c>
      <c r="L166" s="43"/>
    </row>
    <row r="167" spans="1:12" ht="14.4" x14ac:dyDescent="0.3">
      <c r="A167" s="23"/>
      <c r="B167" s="15"/>
      <c r="C167" s="11"/>
      <c r="D167" s="7" t="s">
        <v>27</v>
      </c>
      <c r="E167" s="50" t="s">
        <v>120</v>
      </c>
      <c r="F167" s="53">
        <v>200</v>
      </c>
      <c r="G167" s="52">
        <v>4.5999999999999996</v>
      </c>
      <c r="H167" s="52">
        <v>3.3</v>
      </c>
      <c r="I167" s="54">
        <v>11.4</v>
      </c>
      <c r="J167" s="52">
        <v>93.6</v>
      </c>
      <c r="K167" s="51" t="s">
        <v>121</v>
      </c>
      <c r="L167" s="43"/>
    </row>
    <row r="168" spans="1:12" ht="14.4" x14ac:dyDescent="0.3">
      <c r="A168" s="23"/>
      <c r="B168" s="15"/>
      <c r="C168" s="11"/>
      <c r="D168" s="7" t="s">
        <v>28</v>
      </c>
      <c r="E168" s="42" t="s">
        <v>89</v>
      </c>
      <c r="F168" s="43">
        <v>200</v>
      </c>
      <c r="G168" s="43">
        <v>27.2</v>
      </c>
      <c r="H168" s="43">
        <v>8.1</v>
      </c>
      <c r="I168" s="43">
        <v>33.200000000000003</v>
      </c>
      <c r="J168" s="43">
        <v>314.60000000000002</v>
      </c>
      <c r="K168" s="52" t="s">
        <v>122</v>
      </c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90</v>
      </c>
      <c r="F170" s="43">
        <v>200</v>
      </c>
      <c r="G170" s="43">
        <v>0.2</v>
      </c>
      <c r="H170" s="43">
        <v>0.1</v>
      </c>
      <c r="I170" s="43">
        <v>6.6</v>
      </c>
      <c r="J170" s="43">
        <v>27.9</v>
      </c>
      <c r="K170" s="55" t="s">
        <v>123</v>
      </c>
      <c r="L170" s="43"/>
    </row>
    <row r="171" spans="1:12" ht="14.4" x14ac:dyDescent="0.3">
      <c r="A171" s="23"/>
      <c r="B171" s="15"/>
      <c r="C171" s="11"/>
      <c r="D171" s="7" t="s">
        <v>31</v>
      </c>
      <c r="E171" s="42" t="s">
        <v>43</v>
      </c>
      <c r="F171" s="43">
        <v>100</v>
      </c>
      <c r="G171" s="43">
        <v>7.6</v>
      </c>
      <c r="H171" s="43">
        <v>0.8</v>
      </c>
      <c r="I171" s="43">
        <v>49.2</v>
      </c>
      <c r="J171" s="43">
        <v>234.4</v>
      </c>
      <c r="K171" s="52" t="s">
        <v>48</v>
      </c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44</v>
      </c>
      <c r="F172" s="43">
        <v>100</v>
      </c>
      <c r="G172" s="43">
        <v>6.6</v>
      </c>
      <c r="H172" s="43">
        <v>1.2</v>
      </c>
      <c r="I172" s="43">
        <v>33.4</v>
      </c>
      <c r="J172" s="43">
        <v>170.8</v>
      </c>
      <c r="K172" s="52" t="s">
        <v>48</v>
      </c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/>
      <c r="G175" s="19"/>
      <c r="H175" s="19"/>
      <c r="I175" s="19"/>
      <c r="J175" s="19"/>
      <c r="K175" s="25"/>
      <c r="L175" s="19">
        <f t="shared" ref="L175" si="62">SUM(L166:L174)</f>
        <v>0</v>
      </c>
    </row>
    <row r="176" spans="1:12" ht="14.4" x14ac:dyDescent="0.25">
      <c r="A176" s="29">
        <f>A158</f>
        <v>2</v>
      </c>
      <c r="B176" s="30">
        <f>B158</f>
        <v>3</v>
      </c>
      <c r="C176" s="59" t="s">
        <v>4</v>
      </c>
      <c r="D176" s="60"/>
      <c r="E176" s="31"/>
      <c r="F176" s="32">
        <f>F165+F175</f>
        <v>0</v>
      </c>
      <c r="G176" s="32">
        <f t="shared" ref="G176" si="63">G165+G175</f>
        <v>0</v>
      </c>
      <c r="H176" s="32">
        <f t="shared" ref="H176" si="64">H165+H175</f>
        <v>0</v>
      </c>
      <c r="I176" s="32">
        <f t="shared" ref="I176" si="65">I165+I175</f>
        <v>0</v>
      </c>
      <c r="J176" s="32">
        <f t="shared" ref="J176:L176" si="66">J165+J175</f>
        <v>0</v>
      </c>
      <c r="K176" s="32"/>
      <c r="L176" s="32">
        <f t="shared" si="66"/>
        <v>0</v>
      </c>
    </row>
    <row r="177" spans="1:12" ht="14.4" x14ac:dyDescent="0.3">
      <c r="A177" s="20">
        <v>2</v>
      </c>
      <c r="B177" s="21">
        <v>4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67">SUM(G177:G183)</f>
        <v>0</v>
      </c>
      <c r="H184" s="19">
        <f t="shared" si="67"/>
        <v>0</v>
      </c>
      <c r="I184" s="19">
        <f t="shared" si="67"/>
        <v>0</v>
      </c>
      <c r="J184" s="19">
        <f t="shared" si="67"/>
        <v>0</v>
      </c>
      <c r="K184" s="25"/>
      <c r="L184" s="19">
        <f t="shared" ref="L184" si="68">SUM(L177:L183)</f>
        <v>0</v>
      </c>
    </row>
    <row r="185" spans="1:12" ht="14.4" x14ac:dyDescent="0.3">
      <c r="A185" s="26">
        <f>A177</f>
        <v>2</v>
      </c>
      <c r="B185" s="13">
        <f>B177</f>
        <v>4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91</v>
      </c>
      <c r="F186" s="43">
        <v>200</v>
      </c>
      <c r="G186" s="43">
        <v>5</v>
      </c>
      <c r="H186" s="43">
        <v>5.8</v>
      </c>
      <c r="I186" s="43">
        <v>11.3</v>
      </c>
      <c r="J186" s="43">
        <v>116.9</v>
      </c>
      <c r="K186" s="44" t="s">
        <v>93</v>
      </c>
      <c r="L186" s="43"/>
    </row>
    <row r="187" spans="1:12" ht="14.4" x14ac:dyDescent="0.3">
      <c r="A187" s="23"/>
      <c r="B187" s="15"/>
      <c r="C187" s="11"/>
      <c r="D187" s="7" t="s">
        <v>28</v>
      </c>
      <c r="E187" s="42" t="s">
        <v>50</v>
      </c>
      <c r="F187" s="43">
        <v>90</v>
      </c>
      <c r="G187" s="43">
        <v>12.5</v>
      </c>
      <c r="H187" s="43">
        <v>6.7</v>
      </c>
      <c r="I187" s="43">
        <v>5.7</v>
      </c>
      <c r="J187" s="43">
        <v>132.5</v>
      </c>
      <c r="K187" s="44" t="s">
        <v>53</v>
      </c>
      <c r="L187" s="43"/>
    </row>
    <row r="188" spans="1:12" ht="14.4" x14ac:dyDescent="0.3">
      <c r="A188" s="23"/>
      <c r="B188" s="15"/>
      <c r="C188" s="11"/>
      <c r="D188" s="7" t="s">
        <v>29</v>
      </c>
      <c r="E188" s="42" t="s">
        <v>59</v>
      </c>
      <c r="F188" s="43">
        <v>150</v>
      </c>
      <c r="G188" s="43">
        <v>8.1999999999999993</v>
      </c>
      <c r="H188" s="43">
        <v>6.3</v>
      </c>
      <c r="I188" s="43">
        <v>35.9</v>
      </c>
      <c r="J188" s="43">
        <v>233.7</v>
      </c>
      <c r="K188" s="44" t="s">
        <v>63</v>
      </c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60</v>
      </c>
      <c r="F189" s="43">
        <v>200</v>
      </c>
      <c r="G189" s="43">
        <v>1</v>
      </c>
      <c r="H189" s="43">
        <v>0.1</v>
      </c>
      <c r="I189" s="43">
        <v>15.6</v>
      </c>
      <c r="J189" s="43">
        <v>66.900000000000006</v>
      </c>
      <c r="K189" s="44" t="s">
        <v>64</v>
      </c>
      <c r="L189" s="43"/>
    </row>
    <row r="190" spans="1:12" ht="14.4" x14ac:dyDescent="0.3">
      <c r="A190" s="23"/>
      <c r="B190" s="15"/>
      <c r="C190" s="11"/>
      <c r="D190" s="7" t="s">
        <v>31</v>
      </c>
      <c r="E190" s="42" t="s">
        <v>43</v>
      </c>
      <c r="F190" s="43">
        <v>100</v>
      </c>
      <c r="G190" s="43">
        <v>7.6</v>
      </c>
      <c r="H190" s="43">
        <v>0.8</v>
      </c>
      <c r="I190" s="43">
        <v>49.2</v>
      </c>
      <c r="J190" s="43">
        <v>234.4</v>
      </c>
      <c r="K190" s="44" t="s">
        <v>48</v>
      </c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 t="s">
        <v>100</v>
      </c>
      <c r="E192" s="42" t="s">
        <v>92</v>
      </c>
      <c r="F192" s="43">
        <v>100</v>
      </c>
      <c r="G192" s="43">
        <v>1.5</v>
      </c>
      <c r="H192" s="43">
        <v>8.1999999999999993</v>
      </c>
      <c r="I192" s="43">
        <v>3.3</v>
      </c>
      <c r="J192" s="43">
        <v>93</v>
      </c>
      <c r="K192" s="44" t="s">
        <v>94</v>
      </c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/>
      <c r="G194" s="19"/>
      <c r="H194" s="19"/>
      <c r="I194" s="19"/>
      <c r="J194" s="19" t="s">
        <v>101</v>
      </c>
      <c r="K194" s="25"/>
      <c r="L194" s="19">
        <f t="shared" ref="L194" si="69">SUM(L185:L193)</f>
        <v>0</v>
      </c>
    </row>
    <row r="195" spans="1:12" ht="14.4" x14ac:dyDescent="0.25">
      <c r="A195" s="29">
        <f>A177</f>
        <v>2</v>
      </c>
      <c r="B195" s="30">
        <f>B177</f>
        <v>4</v>
      </c>
      <c r="C195" s="59" t="s">
        <v>4</v>
      </c>
      <c r="D195" s="60"/>
      <c r="E195" s="31"/>
      <c r="F195" s="32">
        <f>F184+F194</f>
        <v>0</v>
      </c>
      <c r="G195" s="32">
        <f t="shared" ref="G195" si="70">G184+G194</f>
        <v>0</v>
      </c>
      <c r="H195" s="32">
        <f t="shared" ref="H195" si="71">H184+H194</f>
        <v>0</v>
      </c>
      <c r="I195" s="32">
        <f t="shared" ref="I195" si="72">I184+I194</f>
        <v>0</v>
      </c>
      <c r="J195" s="32">
        <v>0</v>
      </c>
      <c r="K195" s="32"/>
      <c r="L195" s="32">
        <f t="shared" ref="L195" si="73">L184+L194</f>
        <v>0</v>
      </c>
    </row>
    <row r="196" spans="1:12" ht="14.4" x14ac:dyDescent="0.3">
      <c r="A196" s="20">
        <v>2</v>
      </c>
      <c r="B196" s="21">
        <v>5</v>
      </c>
      <c r="C196" s="22" t="s">
        <v>20</v>
      </c>
      <c r="D196" s="5" t="s">
        <v>21</v>
      </c>
      <c r="E196" s="39"/>
      <c r="F196" s="40"/>
      <c r="G196" s="40"/>
      <c r="H196" s="40"/>
      <c r="I196" s="40"/>
      <c r="J196" s="40"/>
      <c r="K196" s="41"/>
      <c r="L196" s="40"/>
    </row>
    <row r="197" spans="1:12" ht="14.4" x14ac:dyDescent="0.3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4.4" x14ac:dyDescent="0.3">
      <c r="A198" s="23"/>
      <c r="B198" s="15"/>
      <c r="C198" s="11"/>
      <c r="D198" s="7" t="s">
        <v>22</v>
      </c>
      <c r="E198" s="42"/>
      <c r="F198" s="43"/>
      <c r="G198" s="43"/>
      <c r="H198" s="43"/>
      <c r="I198" s="43"/>
      <c r="J198" s="43"/>
      <c r="K198" s="44"/>
      <c r="L198" s="43"/>
    </row>
    <row r="199" spans="1:12" ht="14.4" x14ac:dyDescent="0.3">
      <c r="A199" s="23"/>
      <c r="B199" s="15"/>
      <c r="C199" s="11"/>
      <c r="D199" s="7" t="s">
        <v>23</v>
      </c>
      <c r="E199" s="42"/>
      <c r="F199" s="43"/>
      <c r="G199" s="43"/>
      <c r="H199" s="43"/>
      <c r="I199" s="43"/>
      <c r="J199" s="43"/>
      <c r="K199" s="44"/>
      <c r="L199" s="43"/>
    </row>
    <row r="200" spans="1:12" ht="14.4" x14ac:dyDescent="0.3">
      <c r="A200" s="23"/>
      <c r="B200" s="15"/>
      <c r="C200" s="11"/>
      <c r="D200" s="7" t="s">
        <v>24</v>
      </c>
      <c r="E200" s="42"/>
      <c r="F200" s="43"/>
      <c r="G200" s="43"/>
      <c r="H200" s="43"/>
      <c r="I200" s="43"/>
      <c r="J200" s="43"/>
      <c r="K200" s="44"/>
      <c r="L200" s="43"/>
    </row>
    <row r="201" spans="1:12" ht="14.4" x14ac:dyDescent="0.3">
      <c r="A201" s="23"/>
      <c r="B201" s="15"/>
      <c r="C201" s="11"/>
      <c r="D201" s="6"/>
      <c r="E201" s="42"/>
      <c r="F201" s="43"/>
      <c r="G201" s="43"/>
      <c r="H201" s="43"/>
      <c r="I201" s="43"/>
      <c r="J201" s="43"/>
      <c r="K201" s="44"/>
      <c r="L201" s="43"/>
    </row>
    <row r="202" spans="1:12" ht="14.4" x14ac:dyDescent="0.3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 x14ac:dyDescent="0.3">
      <c r="A203" s="24"/>
      <c r="B203" s="17"/>
      <c r="C203" s="8"/>
      <c r="D203" s="18" t="s">
        <v>33</v>
      </c>
      <c r="E203" s="9"/>
      <c r="F203" s="19">
        <f>SUM(F196:F202)</f>
        <v>0</v>
      </c>
      <c r="G203" s="19">
        <f t="shared" ref="G203:J203" si="74">SUM(G196:G202)</f>
        <v>0</v>
      </c>
      <c r="H203" s="19">
        <f t="shared" si="74"/>
        <v>0</v>
      </c>
      <c r="I203" s="19">
        <f t="shared" si="74"/>
        <v>0</v>
      </c>
      <c r="J203" s="19">
        <f t="shared" si="74"/>
        <v>0</v>
      </c>
      <c r="K203" s="25"/>
      <c r="L203" s="19">
        <f t="shared" ref="L203" si="75">SUM(L196:L202)</f>
        <v>0</v>
      </c>
    </row>
    <row r="204" spans="1:12" ht="14.4" x14ac:dyDescent="0.3">
      <c r="A204" s="26">
        <f>A196</f>
        <v>2</v>
      </c>
      <c r="B204" s="13">
        <f>B196</f>
        <v>5</v>
      </c>
      <c r="C204" s="10" t="s">
        <v>25</v>
      </c>
      <c r="D204" s="7" t="s">
        <v>26</v>
      </c>
      <c r="E204" s="42" t="s">
        <v>124</v>
      </c>
      <c r="F204" s="43">
        <v>60</v>
      </c>
      <c r="G204" s="43">
        <v>0.7</v>
      </c>
      <c r="H204" s="43">
        <v>5.4</v>
      </c>
      <c r="I204" s="43">
        <v>4</v>
      </c>
      <c r="J204" s="43">
        <v>67.099999999999994</v>
      </c>
      <c r="K204" s="44" t="s">
        <v>125</v>
      </c>
      <c r="L204" s="43"/>
    </row>
    <row r="205" spans="1:12" ht="14.4" x14ac:dyDescent="0.3">
      <c r="A205" s="23"/>
      <c r="B205" s="15"/>
      <c r="C205" s="11"/>
      <c r="D205" s="7" t="s">
        <v>27</v>
      </c>
      <c r="E205" s="42" t="s">
        <v>95</v>
      </c>
      <c r="F205" s="43">
        <v>200</v>
      </c>
      <c r="G205" s="43">
        <v>24.8</v>
      </c>
      <c r="H205" s="43">
        <v>6.2</v>
      </c>
      <c r="I205" s="43">
        <v>17.600000000000001</v>
      </c>
      <c r="J205" s="43">
        <v>225.6</v>
      </c>
      <c r="K205" s="44" t="s">
        <v>96</v>
      </c>
      <c r="L205" s="43"/>
    </row>
    <row r="206" spans="1:12" ht="14.4" x14ac:dyDescent="0.3">
      <c r="A206" s="23"/>
      <c r="B206" s="15"/>
      <c r="C206" s="11"/>
      <c r="D206" s="7" t="s">
        <v>28</v>
      </c>
      <c r="E206" s="42" t="s">
        <v>67</v>
      </c>
      <c r="F206" s="43">
        <v>90</v>
      </c>
      <c r="G206" s="43">
        <v>15.1</v>
      </c>
      <c r="H206" s="43">
        <v>14.3</v>
      </c>
      <c r="I206" s="43">
        <v>6</v>
      </c>
      <c r="J206" s="43">
        <v>212.8</v>
      </c>
      <c r="K206" s="44" t="s">
        <v>97</v>
      </c>
      <c r="L206" s="43"/>
    </row>
    <row r="207" spans="1:12" ht="14.4" x14ac:dyDescent="0.3">
      <c r="A207" s="23"/>
      <c r="B207" s="15"/>
      <c r="C207" s="11"/>
      <c r="D207" s="7" t="s">
        <v>29</v>
      </c>
      <c r="E207" s="42" t="s">
        <v>42</v>
      </c>
      <c r="F207" s="43">
        <v>150</v>
      </c>
      <c r="G207" s="43">
        <v>4.7</v>
      </c>
      <c r="H207" s="43">
        <v>6.2</v>
      </c>
      <c r="I207" s="43">
        <v>26.5</v>
      </c>
      <c r="J207" s="43">
        <v>180.7</v>
      </c>
      <c r="K207" s="44" t="s">
        <v>47</v>
      </c>
      <c r="L207" s="43"/>
    </row>
    <row r="208" spans="1:12" ht="14.4" x14ac:dyDescent="0.3">
      <c r="A208" s="23"/>
      <c r="B208" s="15"/>
      <c r="C208" s="11"/>
      <c r="D208" s="7" t="s">
        <v>30</v>
      </c>
      <c r="E208" s="42" t="s">
        <v>70</v>
      </c>
      <c r="F208" s="43">
        <v>200</v>
      </c>
      <c r="G208" s="43">
        <v>0.4</v>
      </c>
      <c r="H208" s="43">
        <v>0.1</v>
      </c>
      <c r="I208" s="43">
        <v>14.3</v>
      </c>
      <c r="J208" s="43">
        <v>59.8</v>
      </c>
      <c r="K208" s="44" t="s">
        <v>72</v>
      </c>
      <c r="L208" s="43"/>
    </row>
    <row r="209" spans="1:12" ht="14.4" x14ac:dyDescent="0.3">
      <c r="A209" s="23"/>
      <c r="B209" s="15"/>
      <c r="C209" s="11"/>
      <c r="D209" s="7" t="s">
        <v>31</v>
      </c>
      <c r="E209" s="42" t="s">
        <v>43</v>
      </c>
      <c r="F209" s="43">
        <v>100</v>
      </c>
      <c r="G209" s="43">
        <v>7.6</v>
      </c>
      <c r="H209" s="43">
        <v>0.8</v>
      </c>
      <c r="I209" s="43">
        <v>49.2</v>
      </c>
      <c r="J209" s="43">
        <v>234.4</v>
      </c>
      <c r="K209" s="44" t="s">
        <v>48</v>
      </c>
      <c r="L209" s="43"/>
    </row>
    <row r="210" spans="1:12" ht="14.4" x14ac:dyDescent="0.3">
      <c r="A210" s="23"/>
      <c r="B210" s="15"/>
      <c r="C210" s="11"/>
      <c r="D210" s="7" t="s">
        <v>32</v>
      </c>
      <c r="E210" s="42"/>
      <c r="F210" s="43"/>
      <c r="G210" s="43"/>
      <c r="H210" s="43"/>
      <c r="I210" s="43"/>
      <c r="J210" s="43"/>
      <c r="K210" s="44"/>
      <c r="L210" s="43"/>
    </row>
    <row r="211" spans="1:12" ht="14.4" x14ac:dyDescent="0.3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4.4" x14ac:dyDescent="0.3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4.4" x14ac:dyDescent="0.3">
      <c r="A213" s="24"/>
      <c r="B213" s="17"/>
      <c r="C213" s="8"/>
      <c r="D213" s="18" t="s">
        <v>33</v>
      </c>
      <c r="E213" s="9"/>
      <c r="F213" s="19"/>
      <c r="G213" s="19"/>
      <c r="H213" s="19"/>
      <c r="I213" s="19"/>
      <c r="J213" s="19"/>
      <c r="K213" s="25"/>
      <c r="L213" s="19">
        <f t="shared" ref="L213" si="76">SUM(L204:L212)</f>
        <v>0</v>
      </c>
    </row>
    <row r="214" spans="1:12" ht="14.4" x14ac:dyDescent="0.25">
      <c r="A214" s="29">
        <f>A196</f>
        <v>2</v>
      </c>
      <c r="B214" s="30">
        <f>B196</f>
        <v>5</v>
      </c>
      <c r="C214" s="59" t="s">
        <v>4</v>
      </c>
      <c r="D214" s="60"/>
      <c r="E214" s="31"/>
      <c r="F214" s="32">
        <f>F203+F213</f>
        <v>0</v>
      </c>
      <c r="G214" s="32">
        <f t="shared" ref="G214:J214" si="77">G203+G213</f>
        <v>0</v>
      </c>
      <c r="H214" s="32">
        <f t="shared" si="77"/>
        <v>0</v>
      </c>
      <c r="I214" s="32">
        <f t="shared" si="77"/>
        <v>0</v>
      </c>
      <c r="J214" s="32">
        <f t="shared" si="77"/>
        <v>0</v>
      </c>
      <c r="K214" s="32"/>
      <c r="L214" s="32">
        <f t="shared" ref="L214" si="78">L203+L213</f>
        <v>0</v>
      </c>
    </row>
    <row r="215" spans="1:12" ht="14.4" x14ac:dyDescent="0.3">
      <c r="A215" s="20">
        <v>2</v>
      </c>
      <c r="B215" s="21">
        <v>6</v>
      </c>
      <c r="C215" s="22" t="s">
        <v>20</v>
      </c>
      <c r="D215" s="5" t="s">
        <v>21</v>
      </c>
      <c r="E215" s="39"/>
      <c r="F215" s="40"/>
      <c r="G215" s="40"/>
      <c r="H215" s="40"/>
      <c r="I215" s="40"/>
      <c r="J215" s="40"/>
      <c r="K215" s="41"/>
      <c r="L215" s="40"/>
    </row>
    <row r="216" spans="1:12" ht="14.4" x14ac:dyDescent="0.3">
      <c r="A216" s="23"/>
      <c r="B216" s="15"/>
      <c r="C216" s="11"/>
      <c r="D216" s="6"/>
      <c r="E216" s="42"/>
      <c r="F216" s="43"/>
      <c r="G216" s="43"/>
      <c r="H216" s="43"/>
      <c r="I216" s="43"/>
      <c r="J216" s="43"/>
      <c r="K216" s="44"/>
      <c r="L216" s="43"/>
    </row>
    <row r="217" spans="1:12" ht="14.4" x14ac:dyDescent="0.3">
      <c r="A217" s="23"/>
      <c r="B217" s="15"/>
      <c r="C217" s="11"/>
      <c r="D217" s="7" t="s">
        <v>22</v>
      </c>
      <c r="E217" s="42"/>
      <c r="F217" s="43"/>
      <c r="G217" s="43"/>
      <c r="H217" s="43"/>
      <c r="I217" s="43"/>
      <c r="J217" s="43"/>
      <c r="K217" s="44"/>
      <c r="L217" s="43"/>
    </row>
    <row r="218" spans="1:12" ht="14.4" x14ac:dyDescent="0.3">
      <c r="A218" s="23"/>
      <c r="B218" s="15"/>
      <c r="C218" s="11"/>
      <c r="D218" s="7" t="s">
        <v>23</v>
      </c>
      <c r="E218" s="42"/>
      <c r="F218" s="43"/>
      <c r="G218" s="43"/>
      <c r="H218" s="43"/>
      <c r="I218" s="43"/>
      <c r="J218" s="43"/>
      <c r="K218" s="44"/>
      <c r="L218" s="43"/>
    </row>
    <row r="219" spans="1:12" ht="14.4" x14ac:dyDescent="0.3">
      <c r="A219" s="23"/>
      <c r="B219" s="15"/>
      <c r="C219" s="11"/>
      <c r="D219" s="7" t="s">
        <v>24</v>
      </c>
      <c r="E219" s="42"/>
      <c r="F219" s="43"/>
      <c r="G219" s="43"/>
      <c r="H219" s="43"/>
      <c r="I219" s="43"/>
      <c r="J219" s="43"/>
      <c r="K219" s="44"/>
      <c r="L219" s="43"/>
    </row>
    <row r="220" spans="1:12" ht="14.4" x14ac:dyDescent="0.3">
      <c r="A220" s="23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4.4" x14ac:dyDescent="0.3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5.75" customHeight="1" x14ac:dyDescent="0.3">
      <c r="A222" s="24"/>
      <c r="B222" s="17"/>
      <c r="C222" s="8"/>
      <c r="D222" s="18" t="s">
        <v>33</v>
      </c>
      <c r="E222" s="9"/>
      <c r="F222" s="19">
        <f>SUM(F215:F221)</f>
        <v>0</v>
      </c>
      <c r="G222" s="19">
        <f t="shared" ref="G222:J222" si="79">SUM(G215:G221)</f>
        <v>0</v>
      </c>
      <c r="H222" s="19">
        <f t="shared" si="79"/>
        <v>0</v>
      </c>
      <c r="I222" s="19">
        <f t="shared" si="79"/>
        <v>0</v>
      </c>
      <c r="J222" s="19">
        <f t="shared" si="79"/>
        <v>0</v>
      </c>
      <c r="K222" s="25"/>
      <c r="L222" s="19">
        <f t="shared" ref="L222" si="80">SUM(L215:L221)</f>
        <v>0</v>
      </c>
    </row>
    <row r="223" spans="1:12" ht="14.4" x14ac:dyDescent="0.3">
      <c r="A223" s="26">
        <f>A215</f>
        <v>2</v>
      </c>
      <c r="B223" s="13">
        <f>B215</f>
        <v>6</v>
      </c>
      <c r="C223" s="10" t="s">
        <v>25</v>
      </c>
      <c r="D223" s="7" t="s">
        <v>26</v>
      </c>
      <c r="E223" s="42" t="s">
        <v>98</v>
      </c>
      <c r="F223" s="43">
        <v>30</v>
      </c>
      <c r="G223" s="43">
        <v>7</v>
      </c>
      <c r="H223" s="43">
        <v>8.9</v>
      </c>
      <c r="I223" s="43">
        <v>0</v>
      </c>
      <c r="J223" s="43">
        <v>107.5</v>
      </c>
      <c r="K223" s="44" t="s">
        <v>78</v>
      </c>
      <c r="L223" s="43"/>
    </row>
    <row r="224" spans="1:12" ht="14.4" x14ac:dyDescent="0.3">
      <c r="A224" s="23"/>
      <c r="B224" s="15"/>
      <c r="C224" s="11"/>
      <c r="D224" s="7" t="s">
        <v>27</v>
      </c>
      <c r="E224" s="42" t="s">
        <v>99</v>
      </c>
      <c r="F224" s="43">
        <v>200</v>
      </c>
      <c r="G224" s="43">
        <v>5.3</v>
      </c>
      <c r="H224" s="43">
        <v>5.4</v>
      </c>
      <c r="I224" s="43">
        <v>28.7</v>
      </c>
      <c r="J224" s="43">
        <v>184.5</v>
      </c>
      <c r="K224" s="44" t="s">
        <v>126</v>
      </c>
      <c r="L224" s="43"/>
    </row>
    <row r="225" spans="1:12" ht="14.4" x14ac:dyDescent="0.3">
      <c r="A225" s="23"/>
      <c r="B225" s="15"/>
      <c r="C225" s="11"/>
      <c r="D225" s="7" t="s">
        <v>28</v>
      </c>
      <c r="E225" s="42"/>
      <c r="F225" s="43"/>
      <c r="G225" s="43"/>
      <c r="H225" s="43"/>
      <c r="I225" s="43"/>
      <c r="J225" s="43"/>
      <c r="K225" s="44"/>
      <c r="L225" s="43"/>
    </row>
    <row r="226" spans="1:12" ht="14.4" x14ac:dyDescent="0.3">
      <c r="A226" s="23"/>
      <c r="B226" s="15"/>
      <c r="C226" s="11"/>
      <c r="D226" s="7" t="s">
        <v>29</v>
      </c>
      <c r="E226" s="42"/>
      <c r="F226" s="43"/>
      <c r="G226" s="43"/>
      <c r="H226" s="43"/>
      <c r="I226" s="43"/>
      <c r="J226" s="43"/>
      <c r="K226" s="44"/>
      <c r="L226" s="43"/>
    </row>
    <row r="227" spans="1:12" ht="14.4" x14ac:dyDescent="0.3">
      <c r="A227" s="23"/>
      <c r="B227" s="15"/>
      <c r="C227" s="11"/>
      <c r="D227" s="7" t="s">
        <v>30</v>
      </c>
      <c r="E227" s="42" t="s">
        <v>74</v>
      </c>
      <c r="F227" s="43">
        <v>200</v>
      </c>
      <c r="G227" s="43">
        <v>3.5</v>
      </c>
      <c r="H227" s="43">
        <v>3.4</v>
      </c>
      <c r="I227" s="43">
        <v>22.3</v>
      </c>
      <c r="J227" s="43">
        <v>133.4</v>
      </c>
      <c r="K227" s="44" t="s">
        <v>77</v>
      </c>
      <c r="L227" s="43"/>
    </row>
    <row r="228" spans="1:12" ht="14.4" x14ac:dyDescent="0.3">
      <c r="A228" s="23"/>
      <c r="B228" s="15"/>
      <c r="C228" s="11"/>
      <c r="D228" s="7" t="s">
        <v>31</v>
      </c>
      <c r="E228" s="42" t="s">
        <v>43</v>
      </c>
      <c r="F228" s="43">
        <v>100</v>
      </c>
      <c r="G228" s="43">
        <v>7.6</v>
      </c>
      <c r="H228" s="43">
        <v>0.8</v>
      </c>
      <c r="I228" s="43">
        <v>49.2</v>
      </c>
      <c r="J228" s="43">
        <v>234.4</v>
      </c>
      <c r="K228" s="44" t="s">
        <v>48</v>
      </c>
      <c r="L228" s="43"/>
    </row>
    <row r="229" spans="1:12" ht="14.4" x14ac:dyDescent="0.3">
      <c r="A229" s="23"/>
      <c r="B229" s="15"/>
      <c r="C229" s="11"/>
      <c r="D229" s="7" t="s">
        <v>32</v>
      </c>
      <c r="E229" s="42" t="s">
        <v>44</v>
      </c>
      <c r="F229" s="43">
        <v>100</v>
      </c>
      <c r="G229" s="43">
        <v>6.6</v>
      </c>
      <c r="H229" s="43">
        <v>1.2</v>
      </c>
      <c r="I229" s="43">
        <v>33.4</v>
      </c>
      <c r="J229" s="43">
        <v>170.8</v>
      </c>
      <c r="K229" s="44" t="s">
        <v>48</v>
      </c>
      <c r="L229" s="43"/>
    </row>
    <row r="230" spans="1:12" ht="14.4" x14ac:dyDescent="0.3">
      <c r="A230" s="23"/>
      <c r="B230" s="15"/>
      <c r="C230" s="11"/>
      <c r="D230" s="6" t="s">
        <v>26</v>
      </c>
      <c r="E230" s="42" t="s">
        <v>127</v>
      </c>
      <c r="F230" s="43">
        <v>10</v>
      </c>
      <c r="G230" s="43">
        <v>0.1</v>
      </c>
      <c r="H230" s="43">
        <v>7.3</v>
      </c>
      <c r="I230" s="43">
        <v>0.1</v>
      </c>
      <c r="J230" s="43">
        <v>66.099999999999994</v>
      </c>
      <c r="K230" s="44" t="s">
        <v>76</v>
      </c>
      <c r="L230" s="43"/>
    </row>
    <row r="231" spans="1:12" ht="14.4" x14ac:dyDescent="0.3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4.4" x14ac:dyDescent="0.3">
      <c r="A232" s="24"/>
      <c r="B232" s="17"/>
      <c r="C232" s="8"/>
      <c r="D232" s="18" t="s">
        <v>33</v>
      </c>
      <c r="E232" s="9"/>
      <c r="F232" s="19"/>
      <c r="G232" s="19"/>
      <c r="H232" s="19"/>
      <c r="I232" s="19"/>
      <c r="J232" s="19"/>
      <c r="K232" s="25"/>
      <c r="L232" s="19">
        <f t="shared" ref="L232" si="81">SUM(L223:L231)</f>
        <v>0</v>
      </c>
    </row>
    <row r="233" spans="1:12" ht="14.4" x14ac:dyDescent="0.25">
      <c r="A233" s="29">
        <f>A215</f>
        <v>2</v>
      </c>
      <c r="B233" s="30">
        <f>B215</f>
        <v>6</v>
      </c>
      <c r="C233" s="59" t="s">
        <v>4</v>
      </c>
      <c r="D233" s="60"/>
      <c r="E233" s="31"/>
      <c r="F233" s="32">
        <f>F222+F232</f>
        <v>0</v>
      </c>
      <c r="G233" s="32">
        <f t="shared" ref="G233:J233" si="82">G222+G232</f>
        <v>0</v>
      </c>
      <c r="H233" s="32">
        <f t="shared" si="82"/>
        <v>0</v>
      </c>
      <c r="I233" s="32">
        <f t="shared" si="82"/>
        <v>0</v>
      </c>
      <c r="J233" s="32">
        <f t="shared" si="82"/>
        <v>0</v>
      </c>
      <c r="K233" s="32"/>
      <c r="L233" s="32">
        <f t="shared" ref="L233" si="83">L222+L232</f>
        <v>0</v>
      </c>
    </row>
    <row r="234" spans="1:12" ht="13.95" customHeight="1" x14ac:dyDescent="0.25">
      <c r="A234" s="27"/>
      <c r="B234" s="28"/>
      <c r="C234" s="56" t="s">
        <v>5</v>
      </c>
      <c r="D234" s="57"/>
      <c r="E234" s="58"/>
      <c r="F234" s="34" t="e">
        <f>(F24+F43+F62+F81+F100+F119+F138+F157+F176+F195+F214+F233)/(IF(F24=0,0,1)+IF(F43=0,0,1)+IF(F62=0,0,1)+IF(F81=0,0,1)+IF(F100=0,0,1)+IF(F119=0,0,1)+IF(F138=0,0,1)+IF(F157=0,0,1)+IF(F176=0,0,1)+IF(F195=0,0,1)+IF(F214=0,0,1)+IF(F233=0,0,1))</f>
        <v>#DIV/0!</v>
      </c>
      <c r="G234" s="34" t="e">
        <f t="shared" ref="G234:L234" si="84">(G24+G43+G62+G81+G100+G119+G138+G157+G176+G195+G214+G233)/(IF(G24=0,0,1)+IF(G43=0,0,1)+IF(G62=0,0,1)+IF(G81=0,0,1)+IF(G100=0,0,1)+IF(G119=0,0,1)+IF(G138=0,0,1)+IF(G157=0,0,1)+IF(G176=0,0,1)+IF(G195=0,0,1)+IF(G214=0,0,1)+IF(G233=0,0,1))</f>
        <v>#DIV/0!</v>
      </c>
      <c r="H234" s="34" t="e">
        <f t="shared" si="84"/>
        <v>#DIV/0!</v>
      </c>
      <c r="I234" s="34" t="e">
        <f>(I24+I43+I62+I81+I100+I119+I138+I157+I176+I195+I214+I233)/(IF(I24=0,0,1)+IF(I43=0,0,1)+IF(I62=0,0,1)+IF(I81=0,0,1)+IF(I100=0,0,1)+IF(I119=0,0,1)+IF(I138=0,0,1)+IF(I157=0,0,1)+IF(I176=0,0,1)+IF(I195=0,0,1)+IF(I214=0,0,1)+IF(I233=0,0,1))</f>
        <v>#DIV/0!</v>
      </c>
      <c r="J234" s="34" t="e">
        <f t="shared" si="84"/>
        <v>#DIV/0!</v>
      </c>
      <c r="K234" s="34"/>
      <c r="L234" s="34" t="e">
        <f t="shared" si="84"/>
        <v>#DIV/0!</v>
      </c>
    </row>
  </sheetData>
  <mergeCells count="16">
    <mergeCell ref="C81:D81"/>
    <mergeCell ref="C100:D100"/>
    <mergeCell ref="C24:D24"/>
    <mergeCell ref="C1:E1"/>
    <mergeCell ref="H1:K1"/>
    <mergeCell ref="H2:K2"/>
    <mergeCell ref="C43:D43"/>
    <mergeCell ref="C62:D62"/>
    <mergeCell ref="C234:E234"/>
    <mergeCell ref="C195:D195"/>
    <mergeCell ref="C119:D119"/>
    <mergeCell ref="C138:D138"/>
    <mergeCell ref="C157:D157"/>
    <mergeCell ref="C176:D176"/>
    <mergeCell ref="C214:D214"/>
    <mergeCell ref="C233:D23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dcterms:created xsi:type="dcterms:W3CDTF">2022-05-16T14:23:56Z</dcterms:created>
  <dcterms:modified xsi:type="dcterms:W3CDTF">2026-09-13T10:32:15Z</dcterms:modified>
</cp:coreProperties>
</file>