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5" i="1" l="1"/>
  <c r="G100" i="1"/>
  <c r="F100" i="1"/>
  <c r="B233" i="1" l="1"/>
  <c r="A233" i="1"/>
  <c r="L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B81" i="1"/>
  <c r="A81" i="1"/>
  <c r="L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B52" i="1"/>
  <c r="A52" i="1"/>
  <c r="L51" i="1"/>
  <c r="L62" i="1" s="1"/>
  <c r="J51" i="1"/>
  <c r="J62" i="1" s="1"/>
  <c r="I51" i="1"/>
  <c r="H51" i="1"/>
  <c r="H62" i="1" s="1"/>
  <c r="G51" i="1"/>
  <c r="F51" i="1"/>
  <c r="F62" i="1" s="1"/>
  <c r="B43" i="1"/>
  <c r="A43" i="1"/>
  <c r="L42" i="1"/>
  <c r="B33" i="1"/>
  <c r="A33" i="1"/>
  <c r="L32" i="1"/>
  <c r="L43" i="1" s="1"/>
  <c r="J32" i="1"/>
  <c r="I32" i="1"/>
  <c r="I43" i="1" s="1"/>
  <c r="H32" i="1"/>
  <c r="G32" i="1"/>
  <c r="G43" i="1" s="1"/>
  <c r="F32" i="1"/>
  <c r="F43" i="1" s="1"/>
  <c r="B24" i="1"/>
  <c r="A24" i="1"/>
  <c r="L23" i="1"/>
  <c r="B14" i="1"/>
  <c r="A14" i="1"/>
  <c r="L13" i="1"/>
  <c r="L24" i="1" s="1"/>
  <c r="L234" i="1" s="1"/>
  <c r="J13" i="1"/>
  <c r="I13" i="1"/>
  <c r="I24" i="1" s="1"/>
  <c r="H13" i="1"/>
  <c r="H24" i="1" s="1"/>
  <c r="G13" i="1"/>
  <c r="G24" i="1" s="1"/>
  <c r="F13" i="1"/>
  <c r="J119" i="1" l="1"/>
  <c r="I119" i="1"/>
  <c r="G119" i="1"/>
  <c r="F119" i="1"/>
  <c r="G62" i="1"/>
  <c r="J43" i="1"/>
  <c r="H43" i="1"/>
  <c r="H234" i="1" s="1"/>
  <c r="I62" i="1"/>
  <c r="J24" i="1"/>
  <c r="F24" i="1"/>
  <c r="G195" i="1"/>
  <c r="J234" i="1" l="1"/>
  <c r="F234" i="1"/>
  <c r="I234" i="1"/>
  <c r="G234" i="1"/>
</calcChain>
</file>

<file path=xl/sharedStrings.xml><?xml version="1.0" encoding="utf-8"?>
<sst xmlns="http://schemas.openxmlformats.org/spreadsheetml/2006/main" count="381" uniqueCount="131">
  <si>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</si>
  <si>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</si>
  <si>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</si>
  <si>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</si>
  <si>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</si>
  <si>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</si>
  <si>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</si>
  <si>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</si>
  <si>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</si>
  <si>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</si>
  <si>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</si>
  <si>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</si>
  <si>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</si>
  <si>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</si>
  <si>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</si>
  <si>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</si>
  <si>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</si>
  <si>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</si>
  <si>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</si>
  <si>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</si>
  <si>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</si>
  <si>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</si>
  <si>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</si>
  <si>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</si>
  <si>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</si>
  <si>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</si>
  <si>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</si>
  <si>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</si>
  <si>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</si>
  <si>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</si>
  <si>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</si>
  <si>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</si>
  <si>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</si>
  <si>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</si>
  <si>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</si>
  <si>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</si>
  <si>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</si>
  <si>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</si>
  <si>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</si>
  <si>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Песчаноозёрная СШ</t>
  </si>
  <si>
    <t>директор школы</t>
  </si>
  <si>
    <t>Меньших М.В.</t>
  </si>
  <si>
    <t>Салат из капусты с овощами</t>
  </si>
  <si>
    <t>Котлета куриная</t>
  </si>
  <si>
    <t>Макароны отварные с овощами</t>
  </si>
  <si>
    <t>Хлеб пшеничный</t>
  </si>
  <si>
    <t>Хлеб ржаной</t>
  </si>
  <si>
    <t>54-10з</t>
  </si>
  <si>
    <t>П/Ф</t>
  </si>
  <si>
    <t>54-2г</t>
  </si>
  <si>
    <t>Пром</t>
  </si>
  <si>
    <t>54-3соус</t>
  </si>
  <si>
    <t>Борщ с капустой и картофелем со сметаной</t>
  </si>
  <si>
    <t>Рыба тушеная в томате с овощами (минтай)</t>
  </si>
  <si>
    <t>Рис с овощами</t>
  </si>
  <si>
    <t>Компот из смеси сухофруктов</t>
  </si>
  <si>
    <t>54-2с</t>
  </si>
  <si>
    <t>54-11р</t>
  </si>
  <si>
    <t>54-26г</t>
  </si>
  <si>
    <t>54-1хн</t>
  </si>
  <si>
    <t>Соус красный основной</t>
  </si>
  <si>
    <t>Огурец в нарезке</t>
  </si>
  <si>
    <t>Суп из овощей с фрикадельками мясными</t>
  </si>
  <si>
    <t>Каша гречневая рассыпчатая</t>
  </si>
  <si>
    <t>Компот из кураги</t>
  </si>
  <si>
    <t>54-2з</t>
  </si>
  <si>
    <t>54-5с</t>
  </si>
  <si>
    <t>54-4г</t>
  </si>
  <si>
    <t>54-2хн</t>
  </si>
  <si>
    <t>Помидор в нарезке</t>
  </si>
  <si>
    <t>Суп гороховый</t>
  </si>
  <si>
    <t>Печень говяжья по-строгановски</t>
  </si>
  <si>
    <t>Рис отварной</t>
  </si>
  <si>
    <t>Салат из свёклы с курагой и изюмом</t>
  </si>
  <si>
    <t>Кисель из апельсинов</t>
  </si>
  <si>
    <t>54-25с</t>
  </si>
  <si>
    <t>54-20хн</t>
  </si>
  <si>
    <t>Какао с молоком сгущённым</t>
  </si>
  <si>
    <t>Сыр твёрдых сортов в нарезке</t>
  </si>
  <si>
    <t>53-19з</t>
  </si>
  <si>
    <t>54-22гн</t>
  </si>
  <si>
    <t>54-1з</t>
  </si>
  <si>
    <t>Салат из моркови и яблок</t>
  </si>
  <si>
    <t>Макароны отварные</t>
  </si>
  <si>
    <t>53-11з</t>
  </si>
  <si>
    <t>Салат из свёклы отварной</t>
  </si>
  <si>
    <t>Суп с рыбными консервами(сайра)</t>
  </si>
  <si>
    <t>Капуста тушеная с мясом птицы</t>
  </si>
  <si>
    <t>54-13з</t>
  </si>
  <si>
    <t>54-27с</t>
  </si>
  <si>
    <t>54-27м</t>
  </si>
  <si>
    <t>Салат из свежих помидоров и огурцов</t>
  </si>
  <si>
    <t>Плов с курицей</t>
  </si>
  <si>
    <t>Чай с лимоном и сахаром</t>
  </si>
  <si>
    <t>Суп крестьянский с крупой (крупа рисовая)</t>
  </si>
  <si>
    <t>Соус сметанный</t>
  </si>
  <si>
    <t>54-11с</t>
  </si>
  <si>
    <t>54-1соус</t>
  </si>
  <si>
    <t>Жаркое по-домашнему из курицы</t>
  </si>
  <si>
    <t>54-28м</t>
  </si>
  <si>
    <t>54-18м</t>
  </si>
  <si>
    <t>Каша жидкая молочная рисовая</t>
  </si>
  <si>
    <t>соус</t>
  </si>
  <si>
    <t>Чай с сахаром</t>
  </si>
  <si>
    <t>54-2гн</t>
  </si>
  <si>
    <t>Котлеты Домашние</t>
  </si>
  <si>
    <t>Картофельное пюре</t>
  </si>
  <si>
    <t>54-11г</t>
  </si>
  <si>
    <t>54-3з</t>
  </si>
  <si>
    <t>54-6г</t>
  </si>
  <si>
    <t>Чай с молоком и сахаром</t>
  </si>
  <si>
    <t>54-4гн</t>
  </si>
  <si>
    <t>54-14з</t>
  </si>
  <si>
    <t>Суп картофельный с макаронными изделиями</t>
  </si>
  <si>
    <t>54-24с</t>
  </si>
  <si>
    <t>Тефтели "Натуральные"</t>
  </si>
  <si>
    <t>Масло сливочное (порциями)</t>
  </si>
  <si>
    <t>Каша жидкая молочная пшённая</t>
  </si>
  <si>
    <t>54-24к</t>
  </si>
  <si>
    <t>Йогурт 1,5%</t>
  </si>
  <si>
    <t>54-1г</t>
  </si>
  <si>
    <t>Суп картофельный с клёцками</t>
  </si>
  <si>
    <t>54-5з</t>
  </si>
  <si>
    <t>54-6с</t>
  </si>
  <si>
    <t>54-12м</t>
  </si>
  <si>
    <t>54-3гн</t>
  </si>
  <si>
    <t>54-25.1к</t>
  </si>
  <si>
    <t>Рассольник домашний</t>
  </si>
  <si>
    <t>54-4с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</si>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</sst>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2" sqref="K2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1.7</v>
      </c>
      <c r="H14" s="43">
        <v>4</v>
      </c>
      <c r="I14" s="43">
        <v>1.7</v>
      </c>
      <c r="J14" s="43">
        <v>50</v>
      </c>
      <c r="K14" s="44" t="s">
        <v>47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52</v>
      </c>
      <c r="F15" s="43">
        <v>200</v>
      </c>
      <c r="G15" s="43">
        <v>4.7</v>
      </c>
      <c r="H15" s="43">
        <v>5.7</v>
      </c>
      <c r="I15" s="43">
        <v>10.1</v>
      </c>
      <c r="J15" s="43">
        <v>110.4</v>
      </c>
      <c r="K15" s="44" t="s">
        <v>56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110</v>
      </c>
      <c r="G16" s="43">
        <v>15</v>
      </c>
      <c r="H16" s="43">
        <v>13.6</v>
      </c>
      <c r="I16" s="43">
        <v>9.6</v>
      </c>
      <c r="J16" s="43">
        <v>220.5</v>
      </c>
      <c r="K16" s="44" t="s">
        <v>48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4.7</v>
      </c>
      <c r="H17" s="43">
        <v>6.2</v>
      </c>
      <c r="I17" s="43">
        <v>26.5</v>
      </c>
      <c r="J17" s="43">
        <v>180.7</v>
      </c>
      <c r="K17" s="44" t="s">
        <v>49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103</v>
      </c>
      <c r="F18" s="43">
        <v>200</v>
      </c>
      <c r="G18" s="43">
        <v>0.2</v>
      </c>
      <c r="H18" s="43">
        <v>0</v>
      </c>
      <c r="I18" s="43">
        <v>6.4</v>
      </c>
      <c r="J18" s="43">
        <v>26.8</v>
      </c>
      <c r="K18" s="44" t="s">
        <v>104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65</v>
      </c>
      <c r="G19" s="43">
        <v>4.9000000000000004</v>
      </c>
      <c r="H19" s="43">
        <v>0.5</v>
      </c>
      <c r="I19" s="43">
        <v>32</v>
      </c>
      <c r="J19" s="43">
        <v>152.4</v>
      </c>
      <c r="K19" s="44" t="s">
        <v>50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</v>
      </c>
      <c r="H20" s="43">
        <v>0.5</v>
      </c>
      <c r="I20" s="43">
        <v>13.4</v>
      </c>
      <c r="J20" s="43">
        <v>68.3</v>
      </c>
      <c r="K20" s="44" t="s">
        <v>50</v>
      </c>
      <c r="L20" s="43"/>
    </row>
    <row r="21" spans="1:12" ht="14.4" x14ac:dyDescent="0.3">
      <c r="A21" s="23"/>
      <c r="B21" s="15"/>
      <c r="C21" s="11"/>
      <c r="D21" s="6" t="s">
        <v>102</v>
      </c>
      <c r="E21" s="42" t="s">
        <v>60</v>
      </c>
      <c r="F21" s="43">
        <v>85</v>
      </c>
      <c r="G21" s="43">
        <v>2.8</v>
      </c>
      <c r="H21" s="43">
        <v>2.1</v>
      </c>
      <c r="I21" s="43">
        <v>7.6</v>
      </c>
      <c r="J21" s="43">
        <v>60</v>
      </c>
      <c r="K21" s="44" t="s">
        <v>51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v>910</v>
      </c>
      <c r="G23" s="19">
        <v>36.6</v>
      </c>
      <c r="H23" s="19">
        <v>32.6</v>
      </c>
      <c r="I23" s="19">
        <v>107.3</v>
      </c>
      <c r="J23" s="19">
        <v>869.1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910</v>
      </c>
      <c r="G24" s="32">
        <f t="shared" ref="G24:J24" si="3">G13+G23</f>
        <v>36.6</v>
      </c>
      <c r="H24" s="32">
        <f t="shared" si="3"/>
        <v>32.6</v>
      </c>
      <c r="I24" s="32">
        <f t="shared" si="3"/>
        <v>107.3</v>
      </c>
      <c r="J24" s="32">
        <f t="shared" si="3"/>
        <v>869.1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127</v>
      </c>
      <c r="F34" s="43">
        <v>200</v>
      </c>
      <c r="G34" s="43">
        <v>4.5999999999999996</v>
      </c>
      <c r="H34" s="43">
        <v>5.7</v>
      </c>
      <c r="I34" s="43">
        <v>11.6</v>
      </c>
      <c r="J34" s="43">
        <v>116.1</v>
      </c>
      <c r="K34" s="44" t="s">
        <v>128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12.5</v>
      </c>
      <c r="H35" s="43">
        <v>6.7</v>
      </c>
      <c r="I35" s="43">
        <v>5.7</v>
      </c>
      <c r="J35" s="43">
        <v>132.5</v>
      </c>
      <c r="K35" s="44" t="s">
        <v>57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3.2</v>
      </c>
      <c r="H36" s="43">
        <v>5.7</v>
      </c>
      <c r="I36" s="43">
        <v>26</v>
      </c>
      <c r="J36" s="43">
        <v>167.8</v>
      </c>
      <c r="K36" s="44" t="s">
        <v>58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59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100</v>
      </c>
      <c r="G38" s="43">
        <v>7.6</v>
      </c>
      <c r="H38" s="43">
        <v>0.8</v>
      </c>
      <c r="I38" s="43">
        <v>49.2</v>
      </c>
      <c r="J38" s="43">
        <v>234.4</v>
      </c>
      <c r="K38" s="44" t="s">
        <v>50</v>
      </c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v>740</v>
      </c>
      <c r="G42" s="19">
        <v>28.4</v>
      </c>
      <c r="H42" s="19">
        <v>18.899999999999999</v>
      </c>
      <c r="I42" s="19">
        <v>112.3</v>
      </c>
      <c r="J42" s="19">
        <v>731.8</v>
      </c>
      <c r="K42" s="25"/>
      <c r="L42" s="19">
        <f t="shared" ref="L42" si="9"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740</v>
      </c>
      <c r="G43" s="32">
        <f t="shared" ref="G43" si="10">G32+G42</f>
        <v>28.4</v>
      </c>
      <c r="H43" s="32">
        <f t="shared" ref="H43" si="11">H32+H42</f>
        <v>18.899999999999999</v>
      </c>
      <c r="I43" s="32">
        <f t="shared" ref="I43" si="12">I32+I42</f>
        <v>112.3</v>
      </c>
      <c r="J43" s="32">
        <f t="shared" ref="J43:L43" si="13">J32+J42</f>
        <v>731.8</v>
      </c>
      <c r="K43" s="32"/>
      <c r="L43" s="32">
        <f t="shared" si="13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0.5</v>
      </c>
      <c r="H52" s="43">
        <v>0.1</v>
      </c>
      <c r="I52" s="43">
        <v>1.5</v>
      </c>
      <c r="J52" s="43">
        <v>8.5</v>
      </c>
      <c r="K52" s="44" t="s">
        <v>65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8.6</v>
      </c>
      <c r="H53" s="43">
        <v>6.1</v>
      </c>
      <c r="I53" s="43">
        <v>13.9</v>
      </c>
      <c r="J53" s="43">
        <v>144.9</v>
      </c>
      <c r="K53" s="44" t="s">
        <v>66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105</v>
      </c>
      <c r="F54" s="43">
        <v>100</v>
      </c>
      <c r="G54" s="43">
        <v>15.2</v>
      </c>
      <c r="H54" s="43">
        <v>14.4</v>
      </c>
      <c r="I54" s="43">
        <v>8.9</v>
      </c>
      <c r="J54" s="43">
        <v>226.6</v>
      </c>
      <c r="K54" s="44" t="s">
        <v>48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106</v>
      </c>
      <c r="F55" s="43">
        <v>150</v>
      </c>
      <c r="G55" s="43">
        <v>3.1</v>
      </c>
      <c r="H55" s="43">
        <v>5.3</v>
      </c>
      <c r="I55" s="43">
        <v>19.8</v>
      </c>
      <c r="J55" s="43">
        <v>139.4</v>
      </c>
      <c r="K55" s="44" t="s">
        <v>107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68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100</v>
      </c>
      <c r="G57" s="43">
        <v>7.6</v>
      </c>
      <c r="H57" s="43">
        <v>0.8</v>
      </c>
      <c r="I57" s="43">
        <v>49.2</v>
      </c>
      <c r="J57" s="43">
        <v>234.4</v>
      </c>
      <c r="K57" s="44" t="s">
        <v>50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v>810</v>
      </c>
      <c r="G61" s="19">
        <v>36</v>
      </c>
      <c r="H61" s="19">
        <v>26.8</v>
      </c>
      <c r="I61" s="19">
        <v>108.9</v>
      </c>
      <c r="J61" s="19">
        <v>820.7</v>
      </c>
      <c r="K61" s="25"/>
      <c r="L61" s="19">
        <f t="shared" ref="L61" si="18"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810</v>
      </c>
      <c r="G62" s="32">
        <f t="shared" ref="G62" si="19">G51+G61</f>
        <v>36</v>
      </c>
      <c r="H62" s="32">
        <f t="shared" ref="H62" si="20">H51+H61</f>
        <v>26.8</v>
      </c>
      <c r="I62" s="32">
        <f t="shared" ref="I62" si="21">I51+I61</f>
        <v>108.9</v>
      </c>
      <c r="J62" s="32">
        <f t="shared" ref="J62:L62" si="22">J51+J61</f>
        <v>820.7</v>
      </c>
      <c r="K62" s="32"/>
      <c r="L62" s="32">
        <f t="shared" si="22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:L70" si="26">SUM(J63:J69)</f>
        <v>0</v>
      </c>
      <c r="K70" s="25"/>
      <c r="L70" s="19">
        <f t="shared" si="26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108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6.5</v>
      </c>
      <c r="H72" s="43">
        <v>2.8</v>
      </c>
      <c r="I72" s="43">
        <v>14.9</v>
      </c>
      <c r="J72" s="43">
        <v>110.9</v>
      </c>
      <c r="K72" s="44" t="s">
        <v>75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71</v>
      </c>
      <c r="F73" s="43">
        <v>90</v>
      </c>
      <c r="G73" s="43">
        <v>15.1</v>
      </c>
      <c r="H73" s="43">
        <v>14.3</v>
      </c>
      <c r="I73" s="43">
        <v>6</v>
      </c>
      <c r="J73" s="43">
        <v>212.8</v>
      </c>
      <c r="K73" s="44" t="s">
        <v>100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3.6</v>
      </c>
      <c r="H74" s="43">
        <v>4.8</v>
      </c>
      <c r="I74" s="43">
        <v>36.4</v>
      </c>
      <c r="J74" s="43">
        <v>203.5</v>
      </c>
      <c r="K74" s="44" t="s">
        <v>109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110</v>
      </c>
      <c r="F75" s="43">
        <v>200</v>
      </c>
      <c r="G75" s="43">
        <v>1.6</v>
      </c>
      <c r="H75" s="43">
        <v>1.1000000000000001</v>
      </c>
      <c r="I75" s="43">
        <v>8.6</v>
      </c>
      <c r="J75" s="43">
        <v>50.9</v>
      </c>
      <c r="K75" s="44" t="s">
        <v>111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90</v>
      </c>
      <c r="G76" s="43">
        <v>6.8</v>
      </c>
      <c r="H76" s="43">
        <v>0.7</v>
      </c>
      <c r="I76" s="43">
        <v>44.3</v>
      </c>
      <c r="J76" s="43">
        <v>211</v>
      </c>
      <c r="K76" s="44" t="s">
        <v>50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v>790</v>
      </c>
      <c r="G80" s="19">
        <v>34.299999999999997</v>
      </c>
      <c r="H80" s="19">
        <v>23.8</v>
      </c>
      <c r="I80" s="19">
        <v>112.5</v>
      </c>
      <c r="J80" s="19">
        <v>801.9</v>
      </c>
      <c r="K80" s="25"/>
      <c r="L80" s="19">
        <f t="shared" ref="L80" si="27"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790</v>
      </c>
      <c r="G81" s="32">
        <f t="shared" ref="G81" si="28">G70+G80</f>
        <v>34.299999999999997</v>
      </c>
      <c r="H81" s="32">
        <f t="shared" ref="H81" si="29">H70+H80</f>
        <v>23.8</v>
      </c>
      <c r="I81" s="32">
        <f t="shared" ref="I81" si="30">I70+I80</f>
        <v>112.5</v>
      </c>
      <c r="J81" s="32">
        <f t="shared" ref="J81:L81" si="31">J70+J80</f>
        <v>801.9</v>
      </c>
      <c r="K81" s="32"/>
      <c r="L81" s="32">
        <f t="shared" si="3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2">SUM(G82:G88)</f>
        <v>0</v>
      </c>
      <c r="H89" s="19">
        <f t="shared" ref="H89" si="33">SUM(H82:H88)</f>
        <v>0</v>
      </c>
      <c r="I89" s="19">
        <f t="shared" ref="I89" si="34">SUM(I82:I88)</f>
        <v>0</v>
      </c>
      <c r="J89" s="19">
        <f t="shared" ref="J89:L89" si="35">SUM(J82:J88)</f>
        <v>0</v>
      </c>
      <c r="K89" s="25"/>
      <c r="L89" s="19">
        <f t="shared" si="3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1.1000000000000001</v>
      </c>
      <c r="H90" s="43">
        <v>3.2</v>
      </c>
      <c r="I90" s="43">
        <v>10</v>
      </c>
      <c r="J90" s="43">
        <v>73.400000000000006</v>
      </c>
      <c r="K90" s="44" t="s">
        <v>112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113</v>
      </c>
      <c r="F91" s="43">
        <v>200</v>
      </c>
      <c r="G91" s="43">
        <v>4.8</v>
      </c>
      <c r="H91" s="43">
        <v>2.2000000000000002</v>
      </c>
      <c r="I91" s="43">
        <v>15.5</v>
      </c>
      <c r="J91" s="43">
        <v>100.9</v>
      </c>
      <c r="K91" s="44" t="s">
        <v>114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115</v>
      </c>
      <c r="F92" s="43">
        <v>90</v>
      </c>
      <c r="G92" s="43">
        <v>11.1</v>
      </c>
      <c r="H92" s="43">
        <v>9</v>
      </c>
      <c r="I92" s="43">
        <v>6.5</v>
      </c>
      <c r="J92" s="43">
        <v>151.1</v>
      </c>
      <c r="K92" s="44" t="s">
        <v>48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8.1999999999999993</v>
      </c>
      <c r="H93" s="43">
        <v>6.3</v>
      </c>
      <c r="I93" s="43">
        <v>35.9</v>
      </c>
      <c r="J93" s="43">
        <v>233.7</v>
      </c>
      <c r="K93" s="44" t="s">
        <v>67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0.4</v>
      </c>
      <c r="H94" s="43">
        <v>0.1</v>
      </c>
      <c r="I94" s="43">
        <v>14.3</v>
      </c>
      <c r="J94" s="43">
        <v>59.8</v>
      </c>
      <c r="K94" s="44" t="s">
        <v>76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85</v>
      </c>
      <c r="G95" s="43">
        <v>6.5</v>
      </c>
      <c r="H95" s="43">
        <v>0.7</v>
      </c>
      <c r="I95" s="43">
        <v>41.8</v>
      </c>
      <c r="J95" s="43">
        <v>199.2</v>
      </c>
      <c r="K95" s="44" t="s">
        <v>50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102</v>
      </c>
      <c r="E97" s="42" t="s">
        <v>60</v>
      </c>
      <c r="F97" s="43">
        <v>100</v>
      </c>
      <c r="G97" s="43">
        <v>3.3</v>
      </c>
      <c r="H97" s="43">
        <v>2.4</v>
      </c>
      <c r="I97" s="43">
        <v>8.9</v>
      </c>
      <c r="J97" s="43">
        <v>70.599999999999994</v>
      </c>
      <c r="K97" s="44" t="s">
        <v>51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v>885</v>
      </c>
      <c r="G99" s="19">
        <v>35.4</v>
      </c>
      <c r="H99" s="19">
        <v>23.9</v>
      </c>
      <c r="I99" s="19">
        <v>132.9</v>
      </c>
      <c r="J99" s="19">
        <v>888.7</v>
      </c>
      <c r="K99" s="25"/>
      <c r="L99" s="19">
        <f t="shared" ref="L99" si="36"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885</v>
      </c>
      <c r="G100" s="32">
        <f>G89+G99</f>
        <v>35.4</v>
      </c>
      <c r="H100" s="32">
        <f t="shared" ref="H100" si="37">H89+H99</f>
        <v>23.9</v>
      </c>
      <c r="I100" s="32">
        <f t="shared" ref="I100" si="38">I89+I99</f>
        <v>132.9</v>
      </c>
      <c r="J100" s="32">
        <f t="shared" ref="J100:L100" si="39">J89+J99</f>
        <v>888.7</v>
      </c>
      <c r="K100" s="32"/>
      <c r="L100" s="32">
        <f t="shared" si="39"/>
        <v>0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0">SUM(G101:G107)</f>
        <v>0</v>
      </c>
      <c r="H108" s="19">
        <f t="shared" si="40"/>
        <v>0</v>
      </c>
      <c r="I108" s="19">
        <f t="shared" si="40"/>
        <v>0</v>
      </c>
      <c r="J108" s="19">
        <f t="shared" si="40"/>
        <v>0</v>
      </c>
      <c r="K108" s="25"/>
      <c r="L108" s="19">
        <f t="shared" ref="L108" si="41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116</v>
      </c>
      <c r="F109" s="43">
        <v>10</v>
      </c>
      <c r="G109" s="43">
        <v>0.1</v>
      </c>
      <c r="H109" s="43">
        <v>7.3</v>
      </c>
      <c r="I109" s="43">
        <v>0.1</v>
      </c>
      <c r="J109" s="43">
        <v>66.099999999999994</v>
      </c>
      <c r="K109" s="44" t="s">
        <v>79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117</v>
      </c>
      <c r="F110" s="43">
        <v>200</v>
      </c>
      <c r="G110" s="43">
        <v>8.3000000000000007</v>
      </c>
      <c r="H110" s="43">
        <v>10.1</v>
      </c>
      <c r="I110" s="43">
        <v>37.6</v>
      </c>
      <c r="J110" s="43">
        <v>274.89999999999998</v>
      </c>
      <c r="K110" s="44" t="s">
        <v>118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3.5</v>
      </c>
      <c r="H113" s="43">
        <v>3.4</v>
      </c>
      <c r="I113" s="43">
        <v>22.3</v>
      </c>
      <c r="J113" s="43">
        <v>133.4</v>
      </c>
      <c r="K113" s="44" t="s">
        <v>80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100</v>
      </c>
      <c r="G114" s="43">
        <v>7.6</v>
      </c>
      <c r="H114" s="43">
        <v>0.8</v>
      </c>
      <c r="I114" s="43">
        <v>49.2</v>
      </c>
      <c r="J114" s="43">
        <v>234.4</v>
      </c>
      <c r="K114" s="44" t="s">
        <v>50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50</v>
      </c>
      <c r="G115" s="43">
        <v>3.3</v>
      </c>
      <c r="H115" s="43">
        <v>0.6</v>
      </c>
      <c r="I115" s="43">
        <v>16.7</v>
      </c>
      <c r="J115" s="43">
        <v>85.4</v>
      </c>
      <c r="K115" s="44" t="s">
        <v>50</v>
      </c>
      <c r="L115" s="43"/>
    </row>
    <row r="116" spans="1:12" ht="14.4" x14ac:dyDescent="0.3">
      <c r="A116" s="23"/>
      <c r="B116" s="15"/>
      <c r="C116" s="11"/>
      <c r="D116" s="6" t="s">
        <v>26</v>
      </c>
      <c r="E116" s="42" t="s">
        <v>78</v>
      </c>
      <c r="F116" s="43">
        <v>50</v>
      </c>
      <c r="G116" s="43">
        <v>11.6</v>
      </c>
      <c r="H116" s="43">
        <v>14.8</v>
      </c>
      <c r="I116" s="43">
        <v>0</v>
      </c>
      <c r="J116" s="43">
        <v>179.2</v>
      </c>
      <c r="K116" s="44" t="s">
        <v>81</v>
      </c>
      <c r="L116" s="43"/>
    </row>
    <row r="117" spans="1:12" ht="14.4" x14ac:dyDescent="0.3">
      <c r="A117" s="23"/>
      <c r="B117" s="15"/>
      <c r="C117" s="11"/>
      <c r="D117" s="6"/>
      <c r="E117" s="42" t="s">
        <v>119</v>
      </c>
      <c r="F117" s="43">
        <v>100</v>
      </c>
      <c r="G117" s="43">
        <v>4.0999999999999996</v>
      </c>
      <c r="H117" s="43">
        <v>1.5</v>
      </c>
      <c r="I117" s="43">
        <v>5.9</v>
      </c>
      <c r="J117" s="43">
        <v>53.5</v>
      </c>
      <c r="K117" s="44" t="s">
        <v>50</v>
      </c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v>710</v>
      </c>
      <c r="G118" s="19">
        <v>38.5</v>
      </c>
      <c r="H118" s="19">
        <v>38.5</v>
      </c>
      <c r="I118" s="19">
        <v>131.80000000000001</v>
      </c>
      <c r="J118" s="19">
        <v>1026.9000000000001</v>
      </c>
      <c r="K118" s="25"/>
      <c r="L118" s="19">
        <f t="shared" ref="L118" si="42"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710</v>
      </c>
      <c r="G119" s="32">
        <f t="shared" ref="G119:J119" si="43">G108+G118</f>
        <v>38.5</v>
      </c>
      <c r="H119" s="32">
        <f t="shared" si="43"/>
        <v>38.5</v>
      </c>
      <c r="I119" s="32">
        <f t="shared" si="43"/>
        <v>131.80000000000001</v>
      </c>
      <c r="J119" s="32">
        <f t="shared" si="43"/>
        <v>1026.9000000000001</v>
      </c>
      <c r="K119" s="32"/>
      <c r="L119" s="32">
        <f t="shared" ref="L119" si="44">L108+L118</f>
        <v>0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5">SUM(G120:G126)</f>
        <v>0</v>
      </c>
      <c r="H127" s="19">
        <f t="shared" si="45"/>
        <v>0</v>
      </c>
      <c r="I127" s="19">
        <f t="shared" si="45"/>
        <v>0</v>
      </c>
      <c r="J127" s="19">
        <f t="shared" si="45"/>
        <v>0</v>
      </c>
      <c r="K127" s="25"/>
      <c r="L127" s="19">
        <f t="shared" ref="L127" si="46">SUM(L120:L126)</f>
        <v>0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82</v>
      </c>
      <c r="F128" s="43">
        <v>60</v>
      </c>
      <c r="G128" s="43">
        <v>0.5</v>
      </c>
      <c r="H128" s="43">
        <v>6.1</v>
      </c>
      <c r="I128" s="43">
        <v>4.3</v>
      </c>
      <c r="J128" s="43">
        <v>74.3</v>
      </c>
      <c r="K128" s="44" t="s">
        <v>84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4.7</v>
      </c>
      <c r="H129" s="43">
        <v>5.7</v>
      </c>
      <c r="I129" s="43">
        <v>10.1</v>
      </c>
      <c r="J129" s="43">
        <v>110.4</v>
      </c>
      <c r="K129" s="44" t="s">
        <v>56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115</v>
      </c>
      <c r="F130" s="43">
        <v>90</v>
      </c>
      <c r="G130" s="43">
        <v>11.1</v>
      </c>
      <c r="H130" s="43">
        <v>9</v>
      </c>
      <c r="I130" s="43">
        <v>6.5</v>
      </c>
      <c r="J130" s="43">
        <v>151.1</v>
      </c>
      <c r="K130" s="44" t="s">
        <v>48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83</v>
      </c>
      <c r="F131" s="43">
        <v>150</v>
      </c>
      <c r="G131" s="43">
        <v>5.3</v>
      </c>
      <c r="H131" s="43">
        <v>4.9000000000000004</v>
      </c>
      <c r="I131" s="43">
        <v>32.799999999999997</v>
      </c>
      <c r="J131" s="43">
        <v>196.8</v>
      </c>
      <c r="K131" s="44" t="s">
        <v>120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0.2</v>
      </c>
      <c r="H132" s="43">
        <v>0</v>
      </c>
      <c r="I132" s="43">
        <v>6.4</v>
      </c>
      <c r="J132" s="43">
        <v>26.8</v>
      </c>
      <c r="K132" s="44" t="s">
        <v>104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75</v>
      </c>
      <c r="G133" s="43">
        <v>5.7</v>
      </c>
      <c r="H133" s="43">
        <v>0.6</v>
      </c>
      <c r="I133" s="43">
        <v>36.9</v>
      </c>
      <c r="J133" s="43">
        <v>175.8</v>
      </c>
      <c r="K133" s="44" t="s">
        <v>50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35</v>
      </c>
      <c r="G134" s="43">
        <v>2.2999999999999998</v>
      </c>
      <c r="H134" s="43">
        <v>0.4</v>
      </c>
      <c r="I134" s="43">
        <v>11.7</v>
      </c>
      <c r="J134" s="43">
        <v>59.8</v>
      </c>
      <c r="K134" s="44" t="s">
        <v>50</v>
      </c>
      <c r="L134" s="43"/>
    </row>
    <row r="135" spans="1:12" ht="14.4" x14ac:dyDescent="0.3">
      <c r="A135" s="14"/>
      <c r="B135" s="15"/>
      <c r="C135" s="11"/>
      <c r="D135" s="6" t="s">
        <v>102</v>
      </c>
      <c r="E135" s="42" t="s">
        <v>60</v>
      </c>
      <c r="F135" s="43">
        <v>100</v>
      </c>
      <c r="G135" s="43">
        <v>3.3</v>
      </c>
      <c r="H135" s="43">
        <v>2.4</v>
      </c>
      <c r="I135" s="43">
        <v>8.9</v>
      </c>
      <c r="J135" s="43">
        <v>70.599999999999994</v>
      </c>
      <c r="K135" s="44" t="s">
        <v>51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v>910</v>
      </c>
      <c r="G137" s="19">
        <v>33.1</v>
      </c>
      <c r="H137" s="19">
        <v>29.1</v>
      </c>
      <c r="I137" s="19">
        <v>117.6</v>
      </c>
      <c r="J137" s="19">
        <v>865.6</v>
      </c>
      <c r="K137" s="25"/>
      <c r="L137" s="19">
        <f t="shared" ref="L137" si="47">SUM(L128:L136)</f>
        <v>0</v>
      </c>
    </row>
    <row r="138" spans="1:12" ht="14.4" x14ac:dyDescent="0.25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910</v>
      </c>
      <c r="G138" s="32">
        <f t="shared" ref="G138" si="48">G127+G137</f>
        <v>33.1</v>
      </c>
      <c r="H138" s="32">
        <f t="shared" ref="H138" si="49">H127+H137</f>
        <v>29.1</v>
      </c>
      <c r="I138" s="32">
        <f t="shared" ref="I138" si="50">I127+I137</f>
        <v>117.6</v>
      </c>
      <c r="J138" s="32">
        <f t="shared" ref="J138:L138" si="51">J127+J137</f>
        <v>865.6</v>
      </c>
      <c r="K138" s="32"/>
      <c r="L138" s="32">
        <f t="shared" si="51"/>
        <v>0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2">SUM(G139:G145)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SUM(L139:L145)</f>
        <v>0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0.8</v>
      </c>
      <c r="H147" s="43">
        <v>2.7</v>
      </c>
      <c r="I147" s="43">
        <v>4.5999999999999996</v>
      </c>
      <c r="J147" s="43">
        <v>45.7</v>
      </c>
      <c r="K147" s="44" t="s">
        <v>88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5.9</v>
      </c>
      <c r="H148" s="43">
        <v>6.8</v>
      </c>
      <c r="I148" s="43">
        <v>12.5</v>
      </c>
      <c r="J148" s="43">
        <v>134.6</v>
      </c>
      <c r="K148" s="44" t="s">
        <v>89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87</v>
      </c>
      <c r="F149" s="43">
        <v>200</v>
      </c>
      <c r="G149" s="43">
        <v>16.8</v>
      </c>
      <c r="H149" s="43">
        <v>8.1999999999999993</v>
      </c>
      <c r="I149" s="43">
        <v>10.4</v>
      </c>
      <c r="J149" s="43">
        <v>183</v>
      </c>
      <c r="K149" s="44" t="s">
        <v>90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106</v>
      </c>
      <c r="F150" s="43">
        <v>150</v>
      </c>
      <c r="G150" s="43">
        <v>3.1</v>
      </c>
      <c r="H150" s="43">
        <v>5.3</v>
      </c>
      <c r="I150" s="43">
        <v>19.8</v>
      </c>
      <c r="J150" s="43">
        <v>139.4</v>
      </c>
      <c r="K150" s="44" t="s">
        <v>107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59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100</v>
      </c>
      <c r="G152" s="43">
        <v>7.6</v>
      </c>
      <c r="H152" s="43">
        <v>0.8</v>
      </c>
      <c r="I152" s="43">
        <v>49.2</v>
      </c>
      <c r="J152" s="43">
        <v>234.4</v>
      </c>
      <c r="K152" s="44" t="s">
        <v>50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v>910</v>
      </c>
      <c r="G156" s="19">
        <v>34.700000000000003</v>
      </c>
      <c r="H156" s="19">
        <v>23.8</v>
      </c>
      <c r="I156" s="19">
        <v>116.3</v>
      </c>
      <c r="J156" s="19">
        <v>818.1</v>
      </c>
      <c r="K156" s="25"/>
      <c r="L156" s="19">
        <f t="shared" ref="L156" si="54">SUM(L147:L155)</f>
        <v>0</v>
      </c>
    </row>
    <row r="157" spans="1:12" ht="14.4" x14ac:dyDescent="0.25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910</v>
      </c>
      <c r="G157" s="32">
        <f t="shared" ref="G157" si="55">G146+G156</f>
        <v>34.700000000000003</v>
      </c>
      <c r="H157" s="32">
        <f t="shared" ref="H157" si="56">H146+H156</f>
        <v>23.8</v>
      </c>
      <c r="I157" s="32">
        <f t="shared" ref="I157" si="57">I146+I156</f>
        <v>116.3</v>
      </c>
      <c r="J157" s="32">
        <f t="shared" ref="J157:L157" si="58">J146+J156</f>
        <v>818.1</v>
      </c>
      <c r="K157" s="32"/>
      <c r="L157" s="32">
        <f t="shared" si="58"/>
        <v>0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59">SUM(G158:G164)</f>
        <v>0</v>
      </c>
      <c r="H165" s="19">
        <f t="shared" si="59"/>
        <v>0</v>
      </c>
      <c r="I165" s="19">
        <f t="shared" si="59"/>
        <v>0</v>
      </c>
      <c r="J165" s="19">
        <f t="shared" si="59"/>
        <v>0</v>
      </c>
      <c r="K165" s="25"/>
      <c r="L165" s="19">
        <f t="shared" ref="L165" si="60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91</v>
      </c>
      <c r="F166" s="43">
        <v>60</v>
      </c>
      <c r="G166" s="43">
        <v>0.6</v>
      </c>
      <c r="H166" s="43">
        <v>3.1</v>
      </c>
      <c r="I166" s="43">
        <v>1.8</v>
      </c>
      <c r="J166" s="43">
        <v>37.5</v>
      </c>
      <c r="K166" s="44" t="s">
        <v>122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121</v>
      </c>
      <c r="F167" s="43">
        <v>200</v>
      </c>
      <c r="G167" s="43">
        <v>4.5999999999999996</v>
      </c>
      <c r="H167" s="43">
        <v>3.3</v>
      </c>
      <c r="I167" s="43">
        <v>11.4</v>
      </c>
      <c r="J167" s="43">
        <v>93.6</v>
      </c>
      <c r="K167" s="44" t="s">
        <v>123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92</v>
      </c>
      <c r="F168" s="43">
        <v>200</v>
      </c>
      <c r="G168" s="43">
        <v>27.2</v>
      </c>
      <c r="H168" s="43">
        <v>8.1</v>
      </c>
      <c r="I168" s="43">
        <v>33.200000000000003</v>
      </c>
      <c r="J168" s="43">
        <v>314.60000000000002</v>
      </c>
      <c r="K168" s="44" t="s">
        <v>124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93</v>
      </c>
      <c r="F170" s="43">
        <v>200</v>
      </c>
      <c r="G170" s="43">
        <v>0.2</v>
      </c>
      <c r="H170" s="43">
        <v>0.1</v>
      </c>
      <c r="I170" s="43">
        <v>6.6</v>
      </c>
      <c r="J170" s="43">
        <v>27.9</v>
      </c>
      <c r="K170" s="44" t="s">
        <v>125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100</v>
      </c>
      <c r="G171" s="43">
        <v>7.6</v>
      </c>
      <c r="H171" s="43">
        <v>0.8</v>
      </c>
      <c r="I171" s="43">
        <v>49.2</v>
      </c>
      <c r="J171" s="43">
        <v>234.4</v>
      </c>
      <c r="K171" s="44" t="s">
        <v>50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100</v>
      </c>
      <c r="G172" s="43">
        <v>6.6</v>
      </c>
      <c r="H172" s="43">
        <v>1.2</v>
      </c>
      <c r="I172" s="43">
        <v>33.4</v>
      </c>
      <c r="J172" s="43">
        <v>170.8</v>
      </c>
      <c r="K172" s="44" t="s">
        <v>50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v>860</v>
      </c>
      <c r="G175" s="19">
        <v>46.8</v>
      </c>
      <c r="H175" s="19">
        <v>16.600000000000001</v>
      </c>
      <c r="I175" s="19">
        <v>135.6</v>
      </c>
      <c r="J175" s="19">
        <v>878.8</v>
      </c>
      <c r="K175" s="25"/>
      <c r="L175" s="19">
        <f t="shared" ref="L175" si="61">SUM(L166:L174)</f>
        <v>0</v>
      </c>
    </row>
    <row r="176" spans="1:12" ht="14.4" x14ac:dyDescent="0.25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860</v>
      </c>
      <c r="G176" s="32">
        <f t="shared" ref="G176" si="62">G165+G175</f>
        <v>46.8</v>
      </c>
      <c r="H176" s="32">
        <f t="shared" ref="H176" si="63">H165+H175</f>
        <v>16.600000000000001</v>
      </c>
      <c r="I176" s="32">
        <f t="shared" ref="I176" si="64">I165+I175</f>
        <v>135.6</v>
      </c>
      <c r="J176" s="32">
        <f t="shared" ref="J176:L176" si="65">J165+J175</f>
        <v>878.8</v>
      </c>
      <c r="K176" s="32"/>
      <c r="L176" s="32">
        <f t="shared" si="65"/>
        <v>0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6">SUM(G177:G183)</f>
        <v>0</v>
      </c>
      <c r="H184" s="19">
        <f t="shared" si="66"/>
        <v>0</v>
      </c>
      <c r="I184" s="19">
        <f t="shared" si="66"/>
        <v>0</v>
      </c>
      <c r="J184" s="19">
        <f t="shared" si="66"/>
        <v>0</v>
      </c>
      <c r="K184" s="25"/>
      <c r="L184" s="19">
        <f t="shared" ref="L184" si="67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5</v>
      </c>
      <c r="H186" s="43">
        <v>5.8</v>
      </c>
      <c r="I186" s="43">
        <v>11.3</v>
      </c>
      <c r="J186" s="43">
        <v>116.9</v>
      </c>
      <c r="K186" s="44" t="s">
        <v>96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53</v>
      </c>
      <c r="F187" s="43">
        <v>90</v>
      </c>
      <c r="G187" s="43">
        <v>112.5</v>
      </c>
      <c r="H187" s="43">
        <v>6.7</v>
      </c>
      <c r="I187" s="43">
        <v>5.7</v>
      </c>
      <c r="J187" s="43">
        <v>132.5</v>
      </c>
      <c r="K187" s="44" t="s">
        <v>57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8.1999999999999993</v>
      </c>
      <c r="H188" s="43">
        <v>6.3</v>
      </c>
      <c r="I188" s="43">
        <v>35.9</v>
      </c>
      <c r="J188" s="43">
        <v>233.7</v>
      </c>
      <c r="K188" s="44" t="s">
        <v>67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>
        <v>0.1</v>
      </c>
      <c r="I189" s="43">
        <v>15.6</v>
      </c>
      <c r="J189" s="43">
        <v>66.900000000000006</v>
      </c>
      <c r="K189" s="44" t="s">
        <v>68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100</v>
      </c>
      <c r="G190" s="43">
        <v>7.6</v>
      </c>
      <c r="H190" s="43">
        <v>0.8</v>
      </c>
      <c r="I190" s="43">
        <v>49.2</v>
      </c>
      <c r="J190" s="43">
        <v>234.4</v>
      </c>
      <c r="K190" s="44" t="s">
        <v>50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102</v>
      </c>
      <c r="E192" s="42" t="s">
        <v>95</v>
      </c>
      <c r="F192" s="43">
        <v>100</v>
      </c>
      <c r="G192" s="43">
        <v>1.5</v>
      </c>
      <c r="H192" s="43">
        <v>8.1999999999999993</v>
      </c>
      <c r="I192" s="43">
        <v>3.3</v>
      </c>
      <c r="J192" s="43">
        <v>93</v>
      </c>
      <c r="K192" s="44" t="s">
        <v>97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v>840</v>
      </c>
      <c r="G194" s="19">
        <v>35.799999999999997</v>
      </c>
      <c r="H194" s="19">
        <v>27.9</v>
      </c>
      <c r="I194" s="19">
        <v>121</v>
      </c>
      <c r="J194" s="19">
        <v>877.4</v>
      </c>
      <c r="K194" s="25"/>
      <c r="L194" s="19">
        <f t="shared" ref="L194" si="68">SUM(L185:L193)</f>
        <v>0</v>
      </c>
    </row>
    <row r="195" spans="1:12" ht="14.4" x14ac:dyDescent="0.25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840</v>
      </c>
      <c r="G195" s="32">
        <f t="shared" ref="G195" si="69">G184+G194</f>
        <v>35.799999999999997</v>
      </c>
      <c r="H195" s="32">
        <f t="shared" ref="H195" si="70">H184+H194</f>
        <v>27.9</v>
      </c>
      <c r="I195" s="32">
        <f t="shared" ref="I195" si="71">I184+I194</f>
        <v>121</v>
      </c>
      <c r="J195" s="51">
        <f t="shared" ref="J195:L195" si="72">J184+J194</f>
        <v>877.4</v>
      </c>
      <c r="K195" s="32"/>
      <c r="L195" s="32">
        <f t="shared" si="72"/>
        <v>0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73">SUM(G196:G202)</f>
        <v>0</v>
      </c>
      <c r="H203" s="19">
        <f t="shared" si="73"/>
        <v>0</v>
      </c>
      <c r="I203" s="19">
        <f t="shared" si="73"/>
        <v>0</v>
      </c>
      <c r="J203" s="19">
        <f t="shared" si="73"/>
        <v>0</v>
      </c>
      <c r="K203" s="25"/>
      <c r="L203" s="19">
        <f t="shared" ref="L203" si="74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129</v>
      </c>
      <c r="F204" s="43">
        <v>60</v>
      </c>
      <c r="G204" s="43">
        <v>0.7</v>
      </c>
      <c r="H204" s="43">
        <v>5.4</v>
      </c>
      <c r="I204" s="43">
        <v>4</v>
      </c>
      <c r="J204" s="43">
        <v>67.099999999999994</v>
      </c>
      <c r="K204" s="44" t="s">
        <v>130</v>
      </c>
      <c r="L204" s="43"/>
    </row>
    <row r="205" spans="1:12" ht="14.4" x14ac:dyDescent="0.3">
      <c r="A205" s="23"/>
      <c r="B205" s="15"/>
      <c r="C205" s="11"/>
      <c r="D205" s="7" t="s">
        <v>27</v>
      </c>
      <c r="E205" s="42" t="s">
        <v>98</v>
      </c>
      <c r="F205" s="43">
        <v>200</v>
      </c>
      <c r="G205" s="43">
        <v>24.8</v>
      </c>
      <c r="H205" s="43">
        <v>6.2</v>
      </c>
      <c r="I205" s="43">
        <v>17.600000000000001</v>
      </c>
      <c r="J205" s="43">
        <v>225.6</v>
      </c>
      <c r="K205" s="44" t="s">
        <v>99</v>
      </c>
      <c r="L205" s="43"/>
    </row>
    <row r="206" spans="1:12" ht="14.4" x14ac:dyDescent="0.3">
      <c r="A206" s="23"/>
      <c r="B206" s="15"/>
      <c r="C206" s="11"/>
      <c r="D206" s="7" t="s">
        <v>28</v>
      </c>
      <c r="E206" s="42" t="s">
        <v>71</v>
      </c>
      <c r="F206" s="43">
        <v>90</v>
      </c>
      <c r="G206" s="43">
        <v>15.1</v>
      </c>
      <c r="H206" s="43">
        <v>14.3</v>
      </c>
      <c r="I206" s="43">
        <v>6</v>
      </c>
      <c r="J206" s="43">
        <v>212.8</v>
      </c>
      <c r="K206" s="44" t="s">
        <v>100</v>
      </c>
      <c r="L206" s="43"/>
    </row>
    <row r="207" spans="1:12" ht="14.4" x14ac:dyDescent="0.3">
      <c r="A207" s="23"/>
      <c r="B207" s="15"/>
      <c r="C207" s="11"/>
      <c r="D207" s="7" t="s">
        <v>29</v>
      </c>
      <c r="E207" s="42" t="s">
        <v>44</v>
      </c>
      <c r="F207" s="43">
        <v>150</v>
      </c>
      <c r="G207" s="43">
        <v>4.7</v>
      </c>
      <c r="H207" s="43">
        <v>6.2</v>
      </c>
      <c r="I207" s="43">
        <v>26.5</v>
      </c>
      <c r="J207" s="43">
        <v>180.7</v>
      </c>
      <c r="K207" s="44" t="s">
        <v>49</v>
      </c>
      <c r="L207" s="43"/>
    </row>
    <row r="208" spans="1:12" ht="14.4" x14ac:dyDescent="0.3">
      <c r="A208" s="23"/>
      <c r="B208" s="15"/>
      <c r="C208" s="11"/>
      <c r="D208" s="7" t="s">
        <v>30</v>
      </c>
      <c r="E208" s="42" t="s">
        <v>74</v>
      </c>
      <c r="F208" s="43">
        <v>200</v>
      </c>
      <c r="G208" s="43">
        <v>0.4</v>
      </c>
      <c r="H208" s="43">
        <v>0.1</v>
      </c>
      <c r="I208" s="43">
        <v>14.3</v>
      </c>
      <c r="J208" s="43">
        <v>59.8</v>
      </c>
      <c r="K208" s="44" t="s">
        <v>76</v>
      </c>
      <c r="L208" s="43"/>
    </row>
    <row r="209" spans="1:12" ht="14.4" x14ac:dyDescent="0.3">
      <c r="A209" s="23"/>
      <c r="B209" s="15"/>
      <c r="C209" s="11"/>
      <c r="D209" s="7" t="s">
        <v>31</v>
      </c>
      <c r="E209" s="42" t="s">
        <v>45</v>
      </c>
      <c r="F209" s="43">
        <v>100</v>
      </c>
      <c r="G209" s="43">
        <v>7.6</v>
      </c>
      <c r="H209" s="43">
        <v>0.8</v>
      </c>
      <c r="I209" s="43">
        <v>49.2</v>
      </c>
      <c r="J209" s="43">
        <v>234.4</v>
      </c>
      <c r="K209" s="44" t="s">
        <v>50</v>
      </c>
      <c r="L209" s="43"/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v>800</v>
      </c>
      <c r="G213" s="19">
        <v>53.3</v>
      </c>
      <c r="H213" s="19">
        <v>33</v>
      </c>
      <c r="I213" s="19">
        <v>117.6</v>
      </c>
      <c r="J213" s="19">
        <v>980.4</v>
      </c>
      <c r="K213" s="25"/>
      <c r="L213" s="19">
        <f t="shared" ref="L213" si="75">SUM(L204:L212)</f>
        <v>0</v>
      </c>
    </row>
    <row r="214" spans="1:12" ht="14.4" x14ac:dyDescent="0.25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800</v>
      </c>
      <c r="G214" s="32">
        <f t="shared" ref="G214:J214" si="76">G203+G213</f>
        <v>53.3</v>
      </c>
      <c r="H214" s="32">
        <f t="shared" si="76"/>
        <v>33</v>
      </c>
      <c r="I214" s="32">
        <f t="shared" si="76"/>
        <v>117.6</v>
      </c>
      <c r="J214" s="32">
        <f t="shared" si="76"/>
        <v>980.4</v>
      </c>
      <c r="K214" s="32"/>
      <c r="L214" s="32">
        <f t="shared" ref="L214" si="77">L203+L213</f>
        <v>0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78">SUM(G215:G221)</f>
        <v>0</v>
      </c>
      <c r="H222" s="19">
        <f t="shared" si="78"/>
        <v>0</v>
      </c>
      <c r="I222" s="19">
        <f t="shared" si="78"/>
        <v>0</v>
      </c>
      <c r="J222" s="19">
        <f t="shared" si="78"/>
        <v>0</v>
      </c>
      <c r="K222" s="25"/>
      <c r="L222" s="19">
        <f t="shared" ref="L222" si="79">SUM(L215:L221)</f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78</v>
      </c>
      <c r="F223" s="43">
        <v>30</v>
      </c>
      <c r="G223" s="43">
        <v>7</v>
      </c>
      <c r="H223" s="43">
        <v>8.9</v>
      </c>
      <c r="I223" s="43">
        <v>0</v>
      </c>
      <c r="J223" s="43">
        <v>107.5</v>
      </c>
      <c r="K223" s="44" t="s">
        <v>81</v>
      </c>
      <c r="L223" s="43"/>
    </row>
    <row r="224" spans="1:12" ht="14.4" x14ac:dyDescent="0.3">
      <c r="A224" s="23"/>
      <c r="B224" s="15"/>
      <c r="C224" s="11"/>
      <c r="D224" s="7" t="s">
        <v>27</v>
      </c>
      <c r="E224" s="42" t="s">
        <v>101</v>
      </c>
      <c r="F224" s="43">
        <v>200</v>
      </c>
      <c r="G224" s="43">
        <v>5.3</v>
      </c>
      <c r="H224" s="43">
        <v>5.4</v>
      </c>
      <c r="I224" s="43">
        <v>28.7</v>
      </c>
      <c r="J224" s="43">
        <v>184.5</v>
      </c>
      <c r="K224" s="44" t="s">
        <v>126</v>
      </c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 t="s">
        <v>77</v>
      </c>
      <c r="F227" s="43">
        <v>200</v>
      </c>
      <c r="G227" s="43">
        <v>3.5</v>
      </c>
      <c r="H227" s="43">
        <v>3.4</v>
      </c>
      <c r="I227" s="43">
        <v>22.3</v>
      </c>
      <c r="J227" s="43">
        <v>133.4</v>
      </c>
      <c r="K227" s="44" t="s">
        <v>80</v>
      </c>
      <c r="L227" s="43"/>
    </row>
    <row r="228" spans="1:12" ht="14.4" x14ac:dyDescent="0.3">
      <c r="A228" s="23"/>
      <c r="B228" s="15"/>
      <c r="C228" s="11"/>
      <c r="D228" s="7" t="s">
        <v>31</v>
      </c>
      <c r="E228" s="42" t="s">
        <v>45</v>
      </c>
      <c r="F228" s="43">
        <v>100</v>
      </c>
      <c r="G228" s="43">
        <v>7.6</v>
      </c>
      <c r="H228" s="43">
        <v>0.8</v>
      </c>
      <c r="I228" s="43">
        <v>49.2</v>
      </c>
      <c r="J228" s="43">
        <v>234.4</v>
      </c>
      <c r="K228" s="44" t="s">
        <v>50</v>
      </c>
      <c r="L228" s="43"/>
    </row>
    <row r="229" spans="1:12" ht="14.4" x14ac:dyDescent="0.3">
      <c r="A229" s="23"/>
      <c r="B229" s="15"/>
      <c r="C229" s="11"/>
      <c r="D229" s="7" t="s">
        <v>32</v>
      </c>
      <c r="E229" s="42" t="s">
        <v>46</v>
      </c>
      <c r="F229" s="43">
        <v>100</v>
      </c>
      <c r="G229" s="43">
        <v>6.6</v>
      </c>
      <c r="H229" s="43">
        <v>1.2</v>
      </c>
      <c r="I229" s="43">
        <v>33.4</v>
      </c>
      <c r="J229" s="43">
        <v>170.8</v>
      </c>
      <c r="K229" s="44" t="s">
        <v>50</v>
      </c>
      <c r="L229" s="43"/>
    </row>
    <row r="230" spans="1:12" ht="14.4" x14ac:dyDescent="0.3">
      <c r="A230" s="23"/>
      <c r="B230" s="15"/>
      <c r="C230" s="11"/>
      <c r="D230" s="6" t="s">
        <v>26</v>
      </c>
      <c r="E230" s="42" t="s">
        <v>116</v>
      </c>
      <c r="F230" s="43">
        <v>10</v>
      </c>
      <c r="G230" s="43">
        <v>0.1</v>
      </c>
      <c r="H230" s="43">
        <v>7.3</v>
      </c>
      <c r="I230" s="43">
        <v>0.1</v>
      </c>
      <c r="J230" s="43">
        <v>66.099999999999994</v>
      </c>
      <c r="K230" s="44" t="s">
        <v>79</v>
      </c>
      <c r="L230" s="43"/>
    </row>
    <row r="231" spans="1:12" ht="14.4" x14ac:dyDescent="0.3">
      <c r="A231" s="23"/>
      <c r="B231" s="15"/>
      <c r="C231" s="11"/>
      <c r="D231" s="6"/>
      <c r="E231" s="42" t="s">
        <v>119</v>
      </c>
      <c r="F231" s="43">
        <v>100</v>
      </c>
      <c r="G231" s="43">
        <v>4.0999999999999996</v>
      </c>
      <c r="H231" s="43">
        <v>1.5</v>
      </c>
      <c r="I231" s="43">
        <v>5.9</v>
      </c>
      <c r="J231" s="43">
        <v>53.5</v>
      </c>
      <c r="K231" s="44" t="s">
        <v>50</v>
      </c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v>740</v>
      </c>
      <c r="G232" s="19">
        <v>34.200000000000003</v>
      </c>
      <c r="H232" s="19">
        <v>28.5</v>
      </c>
      <c r="I232" s="19">
        <v>139.6</v>
      </c>
      <c r="J232" s="19">
        <v>950.2</v>
      </c>
      <c r="K232" s="25"/>
      <c r="L232" s="19">
        <f t="shared" ref="L232" si="80">SUM(L223:L231)</f>
        <v>0</v>
      </c>
    </row>
    <row r="233" spans="1:12" ht="14.4" x14ac:dyDescent="0.25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740</v>
      </c>
      <c r="G233" s="32">
        <f t="shared" ref="G233:J233" si="81">G222+G232</f>
        <v>34.200000000000003</v>
      </c>
      <c r="H233" s="32">
        <f t="shared" si="81"/>
        <v>28.5</v>
      </c>
      <c r="I233" s="32">
        <f t="shared" si="81"/>
        <v>139.6</v>
      </c>
      <c r="J233" s="32">
        <f t="shared" si="81"/>
        <v>950.2</v>
      </c>
      <c r="K233" s="32"/>
      <c r="L233" s="32">
        <f t="shared" ref="L233" si="82">L222+L232</f>
        <v>0</v>
      </c>
    </row>
    <row r="234" spans="1:12" ht="13.95" customHeight="1" x14ac:dyDescent="0.25">
      <c r="A234" s="27"/>
      <c r="B234" s="28"/>
      <c r="C234" s="57" t="s">
        <v>5</v>
      </c>
      <c r="D234" s="58"/>
      <c r="E234" s="59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825.41666666666663</v>
      </c>
      <c r="G234" s="34">
        <f t="shared" ref="G234:L234" si="83">(G24+G43+G62+G81+G100+G119+G138+G157+G176+G195+G214+G233)/(IF(G24=0,0,1)+IF(G43=0,0,1)+IF(G62=0,0,1)+IF(G81=0,0,1)+IF(G100=0,0,1)+IF(G119=0,0,1)+IF(G138=0,0,1)+IF(G157=0,0,1)+IF(G176=0,0,1)+IF(G195=0,0,1)+IF(G214=0,0,1)+IF(G233=0,0,1))</f>
        <v>37.258333333333333</v>
      </c>
      <c r="H234" s="34">
        <f t="shared" si="83"/>
        <v>26.95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121.11666666666666</v>
      </c>
      <c r="J234" s="34">
        <f t="shared" si="83"/>
        <v>875.80000000000018</v>
      </c>
      <c r="K234" s="34"/>
      <c r="L234" s="34" t="e">
        <f t="shared" si="83"/>
        <v>#DIV/0!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2025-01-18T13:42:25Z</dcterms:modified>
</cp:coreProperties>
</file>